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https://zug-my.sharepoint.com/personal/heiko_schiltsky_neuheim_ch/Documents/"/>
    </mc:Choice>
  </mc:AlternateContent>
  <xr:revisionPtr revIDLastSave="14" documentId="8_{59C4B971-3BB8-4EF3-A905-128F56A52EC4}" xr6:coauthVersionLast="47" xr6:coauthVersionMax="47" xr10:uidLastSave="{65C5EF61-1077-4932-A0E2-955DD1F51678}"/>
  <workbookProtection workbookAlgorithmName="SHA-512" workbookHashValue="Nu6JNNKt60iGum8hC2rhbeChcQWLfgMr7MbhmrLfUmZAzL2tcfdjmFb4qX+SPUw1PZn893Q3/dM/vdRd/eFQCQ==" workbookSaltValue="SVzxM78aOo7etfifK1KS8Q==" workbookSpinCount="100000" lockStructure="1"/>
  <bookViews>
    <workbookView xWindow="30612" yWindow="-108" windowWidth="30936" windowHeight="16776" tabRatio="720" firstSheet="2" activeTab="2" xr2:uid="{00000000-000D-0000-FFFF-FFFF00000000}"/>
  </bookViews>
  <sheets>
    <sheet name="Auswahlfelder" sheetId="9" state="hidden" r:id="rId1"/>
    <sheet name="Tabelle_Beiträge_Gutscheine" sheetId="10" state="hidden" r:id="rId2"/>
    <sheet name="Selbstdeklaration" sheetId="8" r:id="rId3"/>
    <sheet name="ÜBERSICHT_Gutscheine_Neuheim" sheetId="12" r:id="rId4"/>
    <sheet name="Übersicht_Gutscheine" sheetId="11" state="hidden" r:id="rId5"/>
  </sheets>
  <definedNames>
    <definedName name="_xlnm.Print_Area" localSheetId="2">Selbstdeklaration!$A:$H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7" i="12" l="1"/>
  <c r="C166" i="12"/>
  <c r="C165" i="12"/>
  <c r="C164" i="12"/>
  <c r="C163" i="12"/>
  <c r="C162" i="12"/>
  <c r="C161" i="12"/>
  <c r="C160" i="12"/>
  <c r="C159" i="12"/>
  <c r="C158" i="12"/>
  <c r="C157" i="12"/>
  <c r="C156" i="12"/>
  <c r="C155" i="12"/>
  <c r="C154" i="12"/>
  <c r="C153" i="12"/>
  <c r="C152" i="12"/>
  <c r="C151" i="12"/>
  <c r="C150" i="12"/>
  <c r="C149" i="12"/>
  <c r="C148" i="12"/>
  <c r="C147" i="12"/>
  <c r="C146" i="12"/>
  <c r="C145" i="12"/>
  <c r="C144" i="12"/>
  <c r="C143" i="12"/>
  <c r="C142" i="12"/>
  <c r="F142" i="12" s="1"/>
  <c r="C141" i="12"/>
  <c r="F141" i="12" s="1"/>
  <c r="F140" i="12"/>
  <c r="C140" i="12"/>
  <c r="C139" i="12"/>
  <c r="F139" i="12" s="1"/>
  <c r="C138" i="12"/>
  <c r="F138" i="12" s="1"/>
  <c r="C137" i="12"/>
  <c r="F137" i="12" s="1"/>
  <c r="C136" i="12"/>
  <c r="F136" i="12" s="1"/>
  <c r="C135" i="12"/>
  <c r="F135" i="12" s="1"/>
  <c r="C134" i="12"/>
  <c r="F134" i="12" s="1"/>
  <c r="C133" i="12"/>
  <c r="F133" i="12" s="1"/>
  <c r="C132" i="12"/>
  <c r="F132" i="12" s="1"/>
  <c r="C131" i="12"/>
  <c r="F131" i="12" s="1"/>
  <c r="C130" i="12"/>
  <c r="F130" i="12" s="1"/>
  <c r="C129" i="12"/>
  <c r="F129" i="12" s="1"/>
  <c r="C128" i="12"/>
  <c r="F128" i="12" s="1"/>
  <c r="C127" i="12"/>
  <c r="F127" i="12" s="1"/>
  <c r="C126" i="12"/>
  <c r="F126" i="12" s="1"/>
  <c r="C125" i="12"/>
  <c r="F125" i="12" s="1"/>
  <c r="C124" i="12"/>
  <c r="F124" i="12" s="1"/>
  <c r="C123" i="12"/>
  <c r="F123" i="12" s="1"/>
  <c r="C122" i="12"/>
  <c r="F122" i="12" s="1"/>
  <c r="C121" i="12"/>
  <c r="F121" i="12" s="1"/>
  <c r="C120" i="12"/>
  <c r="F120" i="12" s="1"/>
  <c r="C119" i="12"/>
  <c r="F119" i="12" s="1"/>
  <c r="F118" i="12"/>
  <c r="C118" i="12"/>
  <c r="C117" i="12"/>
  <c r="F117" i="12" s="1"/>
  <c r="C116" i="12"/>
  <c r="F116" i="12" s="1"/>
  <c r="C115" i="12"/>
  <c r="F115" i="12" s="1"/>
  <c r="C114" i="12"/>
  <c r="F114" i="12" s="1"/>
  <c r="C113" i="12"/>
  <c r="F113" i="12" s="1"/>
  <c r="C112" i="12"/>
  <c r="F112" i="12" s="1"/>
  <c r="F111" i="12"/>
  <c r="C111" i="12"/>
  <c r="C110" i="12"/>
  <c r="F110" i="12" s="1"/>
  <c r="C109" i="12"/>
  <c r="F109" i="12" s="1"/>
  <c r="F108" i="12"/>
  <c r="C108" i="12"/>
  <c r="F107" i="12"/>
  <c r="C107" i="12"/>
  <c r="C106" i="12"/>
  <c r="F106" i="12" s="1"/>
  <c r="C105" i="12"/>
  <c r="F105" i="12" s="1"/>
  <c r="F104" i="12"/>
  <c r="C104" i="12"/>
  <c r="F103" i="12"/>
  <c r="C103" i="12"/>
  <c r="C102" i="12"/>
  <c r="F102" i="12" s="1"/>
  <c r="C101" i="12"/>
  <c r="F101" i="12" s="1"/>
  <c r="F100" i="12"/>
  <c r="C100" i="12"/>
  <c r="F99" i="12"/>
  <c r="C99" i="12"/>
  <c r="C98" i="12"/>
  <c r="F98" i="12" s="1"/>
  <c r="C97" i="12"/>
  <c r="F97" i="12" s="1"/>
  <c r="F96" i="12"/>
  <c r="C96" i="12"/>
  <c r="C95" i="12"/>
  <c r="F95" i="12" s="1"/>
  <c r="C94" i="12"/>
  <c r="F94" i="12" s="1"/>
  <c r="F93" i="12"/>
  <c r="C93" i="12"/>
  <c r="C92" i="12"/>
  <c r="F92" i="12" s="1"/>
  <c r="C91" i="12"/>
  <c r="F91" i="12" s="1"/>
  <c r="C90" i="12"/>
  <c r="F90" i="12" s="1"/>
  <c r="C89" i="12"/>
  <c r="F89" i="12" s="1"/>
  <c r="C88" i="12"/>
  <c r="F88" i="12" s="1"/>
  <c r="D7" i="12"/>
  <c r="C7" i="12"/>
  <c r="B7" i="12"/>
  <c r="F2" i="12"/>
  <c r="F4" i="12" s="1"/>
  <c r="I1" i="12"/>
  <c r="F1" i="12"/>
  <c r="C1" i="12"/>
  <c r="F2" i="10"/>
  <c r="F1" i="10"/>
  <c r="C127" i="10"/>
  <c r="C1" i="10"/>
  <c r="I1" i="10"/>
  <c r="K7" i="11"/>
  <c r="D7" i="11"/>
  <c r="C7" i="11"/>
  <c r="B7" i="11"/>
  <c r="F4" i="11"/>
  <c r="P7" i="11" s="1"/>
  <c r="H27" i="8"/>
  <c r="B7" i="10"/>
  <c r="C7" i="10"/>
  <c r="D7" i="10"/>
  <c r="M167" i="12" l="1"/>
  <c r="I167" i="12"/>
  <c r="M166" i="12"/>
  <c r="I166" i="12"/>
  <c r="M165" i="12"/>
  <c r="I165" i="12"/>
  <c r="M164" i="12"/>
  <c r="I164" i="12"/>
  <c r="M163" i="12"/>
  <c r="I163" i="12"/>
  <c r="P167" i="12"/>
  <c r="L167" i="12"/>
  <c r="H167" i="12"/>
  <c r="P166" i="12"/>
  <c r="L166" i="12"/>
  <c r="H166" i="12"/>
  <c r="P165" i="12"/>
  <c r="L165" i="12"/>
  <c r="H165" i="12"/>
  <c r="P164" i="12"/>
  <c r="L164" i="12"/>
  <c r="H164" i="12"/>
  <c r="P163" i="12"/>
  <c r="L163" i="12"/>
  <c r="H163" i="12"/>
  <c r="P162" i="12"/>
  <c r="L162" i="12"/>
  <c r="H162" i="12"/>
  <c r="P161" i="12"/>
  <c r="L161" i="12"/>
  <c r="H161" i="12"/>
  <c r="P160" i="12"/>
  <c r="L160" i="12"/>
  <c r="H160" i="12"/>
  <c r="P159" i="12"/>
  <c r="L159" i="12"/>
  <c r="H159" i="12"/>
  <c r="P158" i="12"/>
  <c r="L158" i="12"/>
  <c r="H158" i="12"/>
  <c r="P157" i="12"/>
  <c r="L157" i="12"/>
  <c r="H157" i="12"/>
  <c r="P156" i="12"/>
  <c r="L156" i="12"/>
  <c r="H156" i="12"/>
  <c r="P155" i="12"/>
  <c r="L155" i="12"/>
  <c r="H155" i="12"/>
  <c r="P154" i="12"/>
  <c r="L154" i="12"/>
  <c r="H154" i="12"/>
  <c r="P153" i="12"/>
  <c r="L153" i="12"/>
  <c r="H153" i="12"/>
  <c r="P152" i="12"/>
  <c r="L152" i="12"/>
  <c r="H152" i="12"/>
  <c r="P151" i="12"/>
  <c r="L151" i="12"/>
  <c r="H151" i="12"/>
  <c r="P150" i="12"/>
  <c r="L150" i="12"/>
  <c r="H150" i="12"/>
  <c r="P149" i="12"/>
  <c r="L149" i="12"/>
  <c r="H149" i="12"/>
  <c r="P148" i="12"/>
  <c r="L148" i="12"/>
  <c r="H148" i="12"/>
  <c r="P147" i="12"/>
  <c r="L147" i="12"/>
  <c r="H147" i="12"/>
  <c r="P146" i="12"/>
  <c r="L146" i="12"/>
  <c r="H146" i="12"/>
  <c r="P145" i="12"/>
  <c r="L145" i="12"/>
  <c r="H145" i="12"/>
  <c r="P144" i="12"/>
  <c r="L144" i="12"/>
  <c r="H144" i="12"/>
  <c r="P143" i="12"/>
  <c r="L143" i="12"/>
  <c r="H143" i="12"/>
  <c r="P142" i="12"/>
  <c r="L142" i="12"/>
  <c r="H142" i="12"/>
  <c r="P141" i="12"/>
  <c r="L141" i="12"/>
  <c r="H141" i="12"/>
  <c r="P140" i="12"/>
  <c r="L140" i="12"/>
  <c r="H140" i="12"/>
  <c r="P139" i="12"/>
  <c r="O167" i="12"/>
  <c r="K167" i="12"/>
  <c r="O166" i="12"/>
  <c r="K166" i="12"/>
  <c r="O165" i="12"/>
  <c r="K165" i="12"/>
  <c r="O164" i="12"/>
  <c r="K164" i="12"/>
  <c r="O163" i="12"/>
  <c r="K163" i="12"/>
  <c r="O162" i="12"/>
  <c r="K162" i="12"/>
  <c r="O161" i="12"/>
  <c r="K161" i="12"/>
  <c r="O160" i="12"/>
  <c r="K160" i="12"/>
  <c r="O159" i="12"/>
  <c r="K159" i="12"/>
  <c r="O158" i="12"/>
  <c r="K158" i="12"/>
  <c r="O157" i="12"/>
  <c r="K157" i="12"/>
  <c r="O156" i="12"/>
  <c r="K156" i="12"/>
  <c r="O155" i="12"/>
  <c r="K155" i="12"/>
  <c r="O154" i="12"/>
  <c r="K154" i="12"/>
  <c r="O153" i="12"/>
  <c r="K153" i="12"/>
  <c r="O152" i="12"/>
  <c r="K152" i="12"/>
  <c r="O151" i="12"/>
  <c r="K151" i="12"/>
  <c r="O150" i="12"/>
  <c r="K150" i="12"/>
  <c r="O149" i="12"/>
  <c r="K149" i="12"/>
  <c r="O148" i="12"/>
  <c r="K148" i="12"/>
  <c r="O147" i="12"/>
  <c r="K147" i="12"/>
  <c r="O146" i="12"/>
  <c r="K146" i="12"/>
  <c r="O145" i="12"/>
  <c r="K145" i="12"/>
  <c r="O144" i="12"/>
  <c r="K144" i="12"/>
  <c r="O143" i="12"/>
  <c r="K143" i="12"/>
  <c r="O142" i="12"/>
  <c r="N167" i="12"/>
  <c r="N166" i="12"/>
  <c r="N165" i="12"/>
  <c r="N164" i="12"/>
  <c r="N163" i="12"/>
  <c r="N162" i="12"/>
  <c r="J161" i="12"/>
  <c r="N160" i="12"/>
  <c r="J159" i="12"/>
  <c r="N158" i="12"/>
  <c r="J157" i="12"/>
  <c r="N156" i="12"/>
  <c r="J155" i="12"/>
  <c r="N154" i="12"/>
  <c r="J153" i="12"/>
  <c r="N152" i="12"/>
  <c r="J151" i="12"/>
  <c r="N150" i="12"/>
  <c r="J149" i="12"/>
  <c r="N148" i="12"/>
  <c r="J147" i="12"/>
  <c r="N146" i="12"/>
  <c r="J145" i="12"/>
  <c r="N144" i="12"/>
  <c r="J143" i="12"/>
  <c r="N142" i="12"/>
  <c r="I142" i="12"/>
  <c r="O141" i="12"/>
  <c r="J141" i="12"/>
  <c r="K140" i="12"/>
  <c r="M139" i="12"/>
  <c r="I139" i="12"/>
  <c r="M138" i="12"/>
  <c r="I138" i="12"/>
  <c r="M137" i="12"/>
  <c r="I137" i="12"/>
  <c r="M136" i="12"/>
  <c r="I136" i="12"/>
  <c r="M135" i="12"/>
  <c r="I135" i="12"/>
  <c r="M134" i="12"/>
  <c r="I134" i="12"/>
  <c r="M133" i="12"/>
  <c r="I133" i="12"/>
  <c r="M132" i="12"/>
  <c r="I132" i="12"/>
  <c r="M131" i="12"/>
  <c r="I131" i="12"/>
  <c r="M130" i="12"/>
  <c r="I130" i="12"/>
  <c r="M129" i="12"/>
  <c r="I129" i="12"/>
  <c r="M128" i="12"/>
  <c r="I128" i="12"/>
  <c r="M127" i="12"/>
  <c r="I127" i="12"/>
  <c r="M126" i="12"/>
  <c r="I126" i="12"/>
  <c r="M125" i="12"/>
  <c r="I125" i="12"/>
  <c r="M124" i="12"/>
  <c r="I124" i="12"/>
  <c r="M123" i="12"/>
  <c r="I123" i="12"/>
  <c r="M122" i="12"/>
  <c r="I122" i="12"/>
  <c r="M121" i="12"/>
  <c r="I121" i="12"/>
  <c r="M120" i="12"/>
  <c r="I120" i="12"/>
  <c r="M119" i="12"/>
  <c r="I119" i="12"/>
  <c r="M118" i="12"/>
  <c r="I118" i="12"/>
  <c r="M117" i="12"/>
  <c r="I117" i="12"/>
  <c r="M116" i="12"/>
  <c r="I116" i="12"/>
  <c r="M115" i="12"/>
  <c r="I115" i="12"/>
  <c r="M114" i="12"/>
  <c r="I114" i="12"/>
  <c r="J167" i="12"/>
  <c r="J166" i="12"/>
  <c r="J165" i="12"/>
  <c r="J164" i="12"/>
  <c r="J163" i="12"/>
  <c r="M162" i="12"/>
  <c r="I161" i="12"/>
  <c r="M160" i="12"/>
  <c r="I159" i="12"/>
  <c r="M158" i="12"/>
  <c r="I157" i="12"/>
  <c r="M156" i="12"/>
  <c r="I155" i="12"/>
  <c r="M154" i="12"/>
  <c r="I153" i="12"/>
  <c r="M152" i="12"/>
  <c r="I151" i="12"/>
  <c r="M150" i="12"/>
  <c r="I149" i="12"/>
  <c r="M148" i="12"/>
  <c r="I147" i="12"/>
  <c r="M146" i="12"/>
  <c r="I145" i="12"/>
  <c r="M144" i="12"/>
  <c r="I143" i="12"/>
  <c r="M142" i="12"/>
  <c r="N141" i="12"/>
  <c r="I141" i="12"/>
  <c r="O140" i="12"/>
  <c r="J140" i="12"/>
  <c r="L139" i="12"/>
  <c r="H139" i="12"/>
  <c r="P138" i="12"/>
  <c r="L138" i="12"/>
  <c r="H138" i="12"/>
  <c r="P137" i="12"/>
  <c r="L137" i="12"/>
  <c r="H137" i="12"/>
  <c r="P136" i="12"/>
  <c r="L136" i="12"/>
  <c r="H136" i="12"/>
  <c r="P135" i="12"/>
  <c r="L135" i="12"/>
  <c r="H135" i="12"/>
  <c r="P134" i="12"/>
  <c r="L134" i="12"/>
  <c r="H134" i="12"/>
  <c r="P133" i="12"/>
  <c r="L133" i="12"/>
  <c r="H133" i="12"/>
  <c r="P132" i="12"/>
  <c r="L132" i="12"/>
  <c r="H132" i="12"/>
  <c r="P131" i="12"/>
  <c r="L131" i="12"/>
  <c r="H131" i="12"/>
  <c r="P130" i="12"/>
  <c r="L130" i="12"/>
  <c r="H130" i="12"/>
  <c r="P129" i="12"/>
  <c r="J162" i="12"/>
  <c r="N161" i="12"/>
  <c r="J160" i="12"/>
  <c r="N159" i="12"/>
  <c r="J158" i="12"/>
  <c r="N157" i="12"/>
  <c r="J156" i="12"/>
  <c r="N155" i="12"/>
  <c r="J154" i="12"/>
  <c r="N153" i="12"/>
  <c r="J152" i="12"/>
  <c r="N151" i="12"/>
  <c r="J150" i="12"/>
  <c r="N149" i="12"/>
  <c r="J148" i="12"/>
  <c r="N147" i="12"/>
  <c r="J146" i="12"/>
  <c r="N145" i="12"/>
  <c r="J144" i="12"/>
  <c r="N143" i="12"/>
  <c r="K142" i="12"/>
  <c r="M141" i="12"/>
  <c r="N140" i="12"/>
  <c r="I140" i="12"/>
  <c r="O139" i="12"/>
  <c r="K139" i="12"/>
  <c r="O138" i="12"/>
  <c r="K138" i="12"/>
  <c r="O137" i="12"/>
  <c r="K137" i="12"/>
  <c r="O136" i="12"/>
  <c r="K136" i="12"/>
  <c r="O135" i="12"/>
  <c r="K135" i="12"/>
  <c r="O134" i="12"/>
  <c r="K134" i="12"/>
  <c r="O133" i="12"/>
  <c r="K133" i="12"/>
  <c r="O132" i="12"/>
  <c r="K132" i="12"/>
  <c r="O131" i="12"/>
  <c r="K131" i="12"/>
  <c r="O130" i="12"/>
  <c r="K130" i="12"/>
  <c r="O129" i="12"/>
  <c r="K129" i="12"/>
  <c r="O128" i="12"/>
  <c r="K128" i="12"/>
  <c r="O127" i="12"/>
  <c r="K127" i="12"/>
  <c r="O126" i="12"/>
  <c r="K126" i="12"/>
  <c r="O125" i="12"/>
  <c r="K125" i="12"/>
  <c r="O124" i="12"/>
  <c r="K124" i="12"/>
  <c r="O123" i="12"/>
  <c r="K123" i="12"/>
  <c r="O122" i="12"/>
  <c r="K122" i="12"/>
  <c r="O121" i="12"/>
  <c r="K121" i="12"/>
  <c r="O120" i="12"/>
  <c r="K120" i="12"/>
  <c r="I162" i="12"/>
  <c r="M161" i="12"/>
  <c r="I160" i="12"/>
  <c r="M159" i="12"/>
  <c r="I158" i="12"/>
  <c r="M157" i="12"/>
  <c r="I156" i="12"/>
  <c r="M155" i="12"/>
  <c r="I154" i="12"/>
  <c r="M153" i="12"/>
  <c r="I152" i="12"/>
  <c r="M151" i="12"/>
  <c r="I150" i="12"/>
  <c r="M149" i="12"/>
  <c r="I148" i="12"/>
  <c r="M147" i="12"/>
  <c r="I146" i="12"/>
  <c r="M145" i="12"/>
  <c r="I144" i="12"/>
  <c r="M143" i="12"/>
  <c r="J142" i="12"/>
  <c r="K141" i="12"/>
  <c r="M140" i="12"/>
  <c r="N139" i="12"/>
  <c r="J139" i="12"/>
  <c r="N138" i="12"/>
  <c r="J138" i="12"/>
  <c r="N137" i="12"/>
  <c r="J137" i="12"/>
  <c r="N136" i="12"/>
  <c r="J136" i="12"/>
  <c r="N135" i="12"/>
  <c r="J135" i="12"/>
  <c r="N134" i="12"/>
  <c r="N133" i="12"/>
  <c r="N132" i="12"/>
  <c r="N131" i="12"/>
  <c r="N130" i="12"/>
  <c r="N129" i="12"/>
  <c r="L128" i="12"/>
  <c r="J127" i="12"/>
  <c r="P126" i="12"/>
  <c r="H126" i="12"/>
  <c r="N125" i="12"/>
  <c r="L124" i="12"/>
  <c r="J123" i="12"/>
  <c r="P122" i="12"/>
  <c r="H122" i="12"/>
  <c r="N121" i="12"/>
  <c r="L120" i="12"/>
  <c r="L119" i="12"/>
  <c r="O118" i="12"/>
  <c r="J118" i="12"/>
  <c r="L117" i="12"/>
  <c r="O116" i="12"/>
  <c r="J116" i="12"/>
  <c r="L115" i="12"/>
  <c r="O114" i="12"/>
  <c r="J114" i="12"/>
  <c r="M113" i="12"/>
  <c r="I113" i="12"/>
  <c r="M112" i="12"/>
  <c r="I112" i="12"/>
  <c r="M111" i="12"/>
  <c r="I111" i="12"/>
  <c r="M110" i="12"/>
  <c r="I110" i="12"/>
  <c r="M109" i="12"/>
  <c r="I109" i="12"/>
  <c r="M108" i="12"/>
  <c r="I108" i="12"/>
  <c r="M107" i="12"/>
  <c r="I107" i="12"/>
  <c r="M106" i="12"/>
  <c r="I106" i="12"/>
  <c r="M105" i="12"/>
  <c r="I105" i="12"/>
  <c r="M104" i="12"/>
  <c r="I104" i="12"/>
  <c r="M103" i="12"/>
  <c r="I103" i="12"/>
  <c r="M102" i="12"/>
  <c r="I102" i="12"/>
  <c r="M101" i="12"/>
  <c r="I101" i="12"/>
  <c r="M100" i="12"/>
  <c r="I100" i="12"/>
  <c r="M99" i="12"/>
  <c r="I99" i="12"/>
  <c r="M98" i="12"/>
  <c r="I98" i="12"/>
  <c r="M97" i="12"/>
  <c r="I97" i="12"/>
  <c r="M96" i="12"/>
  <c r="I96" i="12"/>
  <c r="M95" i="12"/>
  <c r="I95" i="12"/>
  <c r="M94" i="12"/>
  <c r="I94" i="12"/>
  <c r="M93" i="12"/>
  <c r="I93" i="12"/>
  <c r="M92" i="12"/>
  <c r="I92" i="12"/>
  <c r="M91" i="12"/>
  <c r="I91" i="12"/>
  <c r="M90" i="12"/>
  <c r="I90" i="12"/>
  <c r="M89" i="12"/>
  <c r="I89" i="12"/>
  <c r="M88" i="12"/>
  <c r="I88" i="12"/>
  <c r="J134" i="12"/>
  <c r="J133" i="12"/>
  <c r="J132" i="12"/>
  <c r="J131" i="12"/>
  <c r="J130" i="12"/>
  <c r="L129" i="12"/>
  <c r="J128" i="12"/>
  <c r="P127" i="12"/>
  <c r="H127" i="12"/>
  <c r="N126" i="12"/>
  <c r="L125" i="12"/>
  <c r="J124" i="12"/>
  <c r="P123" i="12"/>
  <c r="H123" i="12"/>
  <c r="N122" i="12"/>
  <c r="L121" i="12"/>
  <c r="J120" i="12"/>
  <c r="P119" i="12"/>
  <c r="K119" i="12"/>
  <c r="N118" i="12"/>
  <c r="H118" i="12"/>
  <c r="P117" i="12"/>
  <c r="K117" i="12"/>
  <c r="N116" i="12"/>
  <c r="H116" i="12"/>
  <c r="P115" i="12"/>
  <c r="K115" i="12"/>
  <c r="N114" i="12"/>
  <c r="H114" i="12"/>
  <c r="P113" i="12"/>
  <c r="L113" i="12"/>
  <c r="H113" i="12"/>
  <c r="P112" i="12"/>
  <c r="L112" i="12"/>
  <c r="H112" i="12"/>
  <c r="P111" i="12"/>
  <c r="L111" i="12"/>
  <c r="H111" i="12"/>
  <c r="P110" i="12"/>
  <c r="L110" i="12"/>
  <c r="H110" i="12"/>
  <c r="P109" i="12"/>
  <c r="L109" i="12"/>
  <c r="H109" i="12"/>
  <c r="P108" i="12"/>
  <c r="L108" i="12"/>
  <c r="H108" i="12"/>
  <c r="P107" i="12"/>
  <c r="L107" i="12"/>
  <c r="H107" i="12"/>
  <c r="P106" i="12"/>
  <c r="L106" i="12"/>
  <c r="H106" i="12"/>
  <c r="P105" i="12"/>
  <c r="L105" i="12"/>
  <c r="H105" i="12"/>
  <c r="P104" i="12"/>
  <c r="L104" i="12"/>
  <c r="H104" i="12"/>
  <c r="P103" i="12"/>
  <c r="L103" i="12"/>
  <c r="H103" i="12"/>
  <c r="P102" i="12"/>
  <c r="L102" i="12"/>
  <c r="H102" i="12"/>
  <c r="P101" i="12"/>
  <c r="L101" i="12"/>
  <c r="H101" i="12"/>
  <c r="P100" i="12"/>
  <c r="L100" i="12"/>
  <c r="H100" i="12"/>
  <c r="P99" i="12"/>
  <c r="L99" i="12"/>
  <c r="H99" i="12"/>
  <c r="P98" i="12"/>
  <c r="L98" i="12"/>
  <c r="H98" i="12"/>
  <c r="P97" i="12"/>
  <c r="L97" i="12"/>
  <c r="H97" i="12"/>
  <c r="P96" i="12"/>
  <c r="L96" i="12"/>
  <c r="H96" i="12"/>
  <c r="P95" i="12"/>
  <c r="L95" i="12"/>
  <c r="H95" i="12"/>
  <c r="P94" i="12"/>
  <c r="L94" i="12"/>
  <c r="H94" i="12"/>
  <c r="P93" i="12"/>
  <c r="L93" i="12"/>
  <c r="H93" i="12"/>
  <c r="P92" i="12"/>
  <c r="L92" i="12"/>
  <c r="H92" i="12"/>
  <c r="P91" i="12"/>
  <c r="L91" i="12"/>
  <c r="H91" i="12"/>
  <c r="P90" i="12"/>
  <c r="L90" i="12"/>
  <c r="H90" i="12"/>
  <c r="P89" i="12"/>
  <c r="L89" i="12"/>
  <c r="H89" i="12"/>
  <c r="P88" i="12"/>
  <c r="L88" i="12"/>
  <c r="H88" i="12"/>
  <c r="J129" i="12"/>
  <c r="P128" i="12"/>
  <c r="H128" i="12"/>
  <c r="N127" i="12"/>
  <c r="L126" i="12"/>
  <c r="J125" i="12"/>
  <c r="P124" i="12"/>
  <c r="H124" i="12"/>
  <c r="N123" i="12"/>
  <c r="L122" i="12"/>
  <c r="J121" i="12"/>
  <c r="P120" i="12"/>
  <c r="H120" i="12"/>
  <c r="O119" i="12"/>
  <c r="J119" i="12"/>
  <c r="L118" i="12"/>
  <c r="O117" i="12"/>
  <c r="J117" i="12"/>
  <c r="L116" i="12"/>
  <c r="O115" i="12"/>
  <c r="J115" i="12"/>
  <c r="L114" i="12"/>
  <c r="O113" i="12"/>
  <c r="K113" i="12"/>
  <c r="O112" i="12"/>
  <c r="K112" i="12"/>
  <c r="O111" i="12"/>
  <c r="K111" i="12"/>
  <c r="O110" i="12"/>
  <c r="K110" i="12"/>
  <c r="O109" i="12"/>
  <c r="K109" i="12"/>
  <c r="O108" i="12"/>
  <c r="K108" i="12"/>
  <c r="O107" i="12"/>
  <c r="K107" i="12"/>
  <c r="O106" i="12"/>
  <c r="K106" i="12"/>
  <c r="O105" i="12"/>
  <c r="K105" i="12"/>
  <c r="H129" i="12"/>
  <c r="N128" i="12"/>
  <c r="L127" i="12"/>
  <c r="J126" i="12"/>
  <c r="P125" i="12"/>
  <c r="H125" i="12"/>
  <c r="N124" i="12"/>
  <c r="L123" i="12"/>
  <c r="J122" i="12"/>
  <c r="P121" i="12"/>
  <c r="H121" i="12"/>
  <c r="N120" i="12"/>
  <c r="N119" i="12"/>
  <c r="H119" i="12"/>
  <c r="P118" i="12"/>
  <c r="K118" i="12"/>
  <c r="N117" i="12"/>
  <c r="H117" i="12"/>
  <c r="P116" i="12"/>
  <c r="K116" i="12"/>
  <c r="N115" i="12"/>
  <c r="H115" i="12"/>
  <c r="P114" i="12"/>
  <c r="K114" i="12"/>
  <c r="N113" i="12"/>
  <c r="J113" i="12"/>
  <c r="N112" i="12"/>
  <c r="J112" i="12"/>
  <c r="N111" i="12"/>
  <c r="J111" i="12"/>
  <c r="N110" i="12"/>
  <c r="J110" i="12"/>
  <c r="N109" i="12"/>
  <c r="J109" i="12"/>
  <c r="N108" i="12"/>
  <c r="J108" i="12"/>
  <c r="N107" i="12"/>
  <c r="J107" i="12"/>
  <c r="N106" i="12"/>
  <c r="J106" i="12"/>
  <c r="N105" i="12"/>
  <c r="J105" i="12"/>
  <c r="N104" i="12"/>
  <c r="J104" i="12"/>
  <c r="N103" i="12"/>
  <c r="J103" i="12"/>
  <c r="N102" i="12"/>
  <c r="J102" i="12"/>
  <c r="N101" i="12"/>
  <c r="J101" i="12"/>
  <c r="N100" i="12"/>
  <c r="J100" i="12"/>
  <c r="N99" i="12"/>
  <c r="J99" i="12"/>
  <c r="N98" i="12"/>
  <c r="J98" i="12"/>
  <c r="N97" i="12"/>
  <c r="J97" i="12"/>
  <c r="N96" i="12"/>
  <c r="J96" i="12"/>
  <c r="O104" i="12"/>
  <c r="K101" i="12"/>
  <c r="O100" i="12"/>
  <c r="K97" i="12"/>
  <c r="O96" i="12"/>
  <c r="J95" i="12"/>
  <c r="O94" i="12"/>
  <c r="N93" i="12"/>
  <c r="K92" i="12"/>
  <c r="J91" i="12"/>
  <c r="O90" i="12"/>
  <c r="N89" i="12"/>
  <c r="K88" i="12"/>
  <c r="K104" i="12"/>
  <c r="O103" i="12"/>
  <c r="K100" i="12"/>
  <c r="O99" i="12"/>
  <c r="K96" i="12"/>
  <c r="O95" i="12"/>
  <c r="N94" i="12"/>
  <c r="K93" i="12"/>
  <c r="J92" i="12"/>
  <c r="O91" i="12"/>
  <c r="N90" i="12"/>
  <c r="K89" i="12"/>
  <c r="J88" i="12"/>
  <c r="K103" i="12"/>
  <c r="O102" i="12"/>
  <c r="K99" i="12"/>
  <c r="O98" i="12"/>
  <c r="N95" i="12"/>
  <c r="K94" i="12"/>
  <c r="J93" i="12"/>
  <c r="O92" i="12"/>
  <c r="N91" i="12"/>
  <c r="K90" i="12"/>
  <c r="J89" i="12"/>
  <c r="O88" i="12"/>
  <c r="D87" i="12"/>
  <c r="C87" i="12" s="1"/>
  <c r="P87" i="12" s="1"/>
  <c r="K102" i="12"/>
  <c r="O101" i="12"/>
  <c r="K98" i="12"/>
  <c r="O97" i="12"/>
  <c r="K95" i="12"/>
  <c r="J94" i="12"/>
  <c r="O93" i="12"/>
  <c r="N92" i="12"/>
  <c r="K91" i="12"/>
  <c r="J90" i="12"/>
  <c r="O89" i="12"/>
  <c r="N88" i="12"/>
  <c r="O7" i="12"/>
  <c r="K7" i="12"/>
  <c r="I7" i="12"/>
  <c r="N7" i="12"/>
  <c r="J7" i="12"/>
  <c r="M7" i="12"/>
  <c r="L7" i="12"/>
  <c r="H7" i="12"/>
  <c r="P7" i="12"/>
  <c r="F167" i="12"/>
  <c r="F166" i="12"/>
  <c r="F165" i="12"/>
  <c r="F164" i="12"/>
  <c r="F163" i="12"/>
  <c r="F162" i="12"/>
  <c r="F161" i="12"/>
  <c r="F160" i="12"/>
  <c r="F159" i="12"/>
  <c r="F158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4" i="10"/>
  <c r="D87" i="10" s="1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D73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L7" i="11"/>
  <c r="O7" i="11"/>
  <c r="H7" i="11"/>
  <c r="D167" i="11"/>
  <c r="I7" i="11"/>
  <c r="M7" i="11"/>
  <c r="J7" i="11"/>
  <c r="N7" i="11"/>
  <c r="C8" i="10"/>
  <c r="K87" i="12" l="1"/>
  <c r="D8" i="12"/>
  <c r="N87" i="12"/>
  <c r="C8" i="12"/>
  <c r="D9" i="12"/>
  <c r="H87" i="12"/>
  <c r="M87" i="12"/>
  <c r="L87" i="12"/>
  <c r="J87" i="12"/>
  <c r="F87" i="12"/>
  <c r="F7" i="12"/>
  <c r="F8" i="12"/>
  <c r="O87" i="12"/>
  <c r="I87" i="12"/>
  <c r="C9" i="10"/>
  <c r="C167" i="11"/>
  <c r="D8" i="11"/>
  <c r="C10" i="10"/>
  <c r="C9" i="12" l="1"/>
  <c r="D10" i="12"/>
  <c r="N8" i="12"/>
  <c r="P8" i="12"/>
  <c r="L8" i="12"/>
  <c r="O8" i="12"/>
  <c r="J8" i="12"/>
  <c r="H8" i="12"/>
  <c r="M8" i="12"/>
  <c r="K8" i="12"/>
  <c r="I8" i="12"/>
  <c r="C8" i="11"/>
  <c r="D9" i="11"/>
  <c r="F167" i="11"/>
  <c r="F7" i="11"/>
  <c r="F8" i="11"/>
  <c r="P167" i="11"/>
  <c r="O167" i="11"/>
  <c r="I167" i="11"/>
  <c r="L167" i="11"/>
  <c r="N167" i="11"/>
  <c r="H167" i="11"/>
  <c r="J167" i="11"/>
  <c r="M167" i="11"/>
  <c r="K167" i="11"/>
  <c r="C11" i="10"/>
  <c r="D11" i="12" l="1"/>
  <c r="C10" i="12"/>
  <c r="H9" i="12"/>
  <c r="J9" i="12"/>
  <c r="L9" i="12"/>
  <c r="M9" i="12"/>
  <c r="I9" i="12"/>
  <c r="P9" i="12"/>
  <c r="O9" i="12"/>
  <c r="K9" i="12"/>
  <c r="N9" i="12"/>
  <c r="F9" i="12"/>
  <c r="D10" i="11"/>
  <c r="C9" i="11"/>
  <c r="J8" i="11"/>
  <c r="O8" i="11"/>
  <c r="K8" i="11"/>
  <c r="N8" i="11"/>
  <c r="H8" i="11"/>
  <c r="P8" i="11"/>
  <c r="L8" i="11"/>
  <c r="M8" i="11"/>
  <c r="I8" i="11"/>
  <c r="C12" i="10"/>
  <c r="L10" i="12" l="1"/>
  <c r="O10" i="12"/>
  <c r="N10" i="12"/>
  <c r="H10" i="12"/>
  <c r="P10" i="12"/>
  <c r="K10" i="12"/>
  <c r="M10" i="12"/>
  <c r="I10" i="12"/>
  <c r="J10" i="12"/>
  <c r="F10" i="12"/>
  <c r="D12" i="12"/>
  <c r="C11" i="12"/>
  <c r="J9" i="11"/>
  <c r="I9" i="11"/>
  <c r="M9" i="11"/>
  <c r="N9" i="11"/>
  <c r="K9" i="11"/>
  <c r="O9" i="11"/>
  <c r="H9" i="11"/>
  <c r="L9" i="11"/>
  <c r="P9" i="11"/>
  <c r="F9" i="11"/>
  <c r="D11" i="11"/>
  <c r="C10" i="11"/>
  <c r="C13" i="10"/>
  <c r="H11" i="12" l="1"/>
  <c r="O11" i="12"/>
  <c r="N11" i="12"/>
  <c r="I11" i="12"/>
  <c r="K11" i="12"/>
  <c r="J11" i="12"/>
  <c r="L11" i="12"/>
  <c r="M11" i="12"/>
  <c r="P11" i="12"/>
  <c r="F11" i="12"/>
  <c r="C12" i="12"/>
  <c r="D13" i="12"/>
  <c r="M10" i="11"/>
  <c r="I10" i="11"/>
  <c r="H10" i="11"/>
  <c r="L10" i="11"/>
  <c r="P10" i="11"/>
  <c r="J10" i="11"/>
  <c r="O10" i="11"/>
  <c r="N10" i="11"/>
  <c r="K10" i="11"/>
  <c r="F10" i="11"/>
  <c r="C11" i="11"/>
  <c r="D12" i="11"/>
  <c r="C14" i="10"/>
  <c r="C13" i="12" l="1"/>
  <c r="D14" i="12"/>
  <c r="J12" i="12"/>
  <c r="L12" i="12"/>
  <c r="O12" i="12"/>
  <c r="M12" i="12"/>
  <c r="H12" i="12"/>
  <c r="I12" i="12"/>
  <c r="N12" i="12"/>
  <c r="P12" i="12"/>
  <c r="K12" i="12"/>
  <c r="F12" i="12"/>
  <c r="C12" i="11"/>
  <c r="D13" i="11"/>
  <c r="P11" i="11"/>
  <c r="H11" i="11"/>
  <c r="L11" i="11"/>
  <c r="O11" i="11"/>
  <c r="K11" i="11"/>
  <c r="M11" i="11"/>
  <c r="I11" i="11"/>
  <c r="J11" i="11"/>
  <c r="N11" i="11"/>
  <c r="F11" i="11"/>
  <c r="C15" i="10"/>
  <c r="D15" i="12" l="1"/>
  <c r="C14" i="12"/>
  <c r="H13" i="12"/>
  <c r="L13" i="12"/>
  <c r="M13" i="12"/>
  <c r="I13" i="12"/>
  <c r="P13" i="12"/>
  <c r="K13" i="12"/>
  <c r="N13" i="12"/>
  <c r="J13" i="12"/>
  <c r="O13" i="12"/>
  <c r="F13" i="12"/>
  <c r="D14" i="11"/>
  <c r="C13" i="11"/>
  <c r="J12" i="11"/>
  <c r="N12" i="11"/>
  <c r="O12" i="11"/>
  <c r="K12" i="11"/>
  <c r="H12" i="11"/>
  <c r="P12" i="11"/>
  <c r="M12" i="11"/>
  <c r="L12" i="11"/>
  <c r="I12" i="11"/>
  <c r="F12" i="11"/>
  <c r="C16" i="10"/>
  <c r="H14" i="12" l="1"/>
  <c r="M14" i="12"/>
  <c r="O14" i="12"/>
  <c r="N14" i="12"/>
  <c r="P14" i="12"/>
  <c r="J14" i="12"/>
  <c r="L14" i="12"/>
  <c r="K14" i="12"/>
  <c r="I14" i="12"/>
  <c r="F14" i="12"/>
  <c r="D16" i="12"/>
  <c r="C15" i="12"/>
  <c r="J13" i="11"/>
  <c r="I13" i="11"/>
  <c r="N13" i="11"/>
  <c r="M13" i="11"/>
  <c r="O13" i="11"/>
  <c r="K13" i="11"/>
  <c r="H13" i="11"/>
  <c r="P13" i="11"/>
  <c r="L13" i="11"/>
  <c r="F13" i="11"/>
  <c r="D15" i="11"/>
  <c r="C14" i="11"/>
  <c r="C17" i="10"/>
  <c r="O15" i="12" l="1"/>
  <c r="J15" i="12"/>
  <c r="I15" i="12"/>
  <c r="K15" i="12"/>
  <c r="P15" i="12"/>
  <c r="L15" i="12"/>
  <c r="N15" i="12"/>
  <c r="M15" i="12"/>
  <c r="H15" i="12"/>
  <c r="F15" i="12"/>
  <c r="C16" i="12"/>
  <c r="D17" i="12"/>
  <c r="C15" i="11"/>
  <c r="D16" i="11"/>
  <c r="M14" i="11"/>
  <c r="I14" i="11"/>
  <c r="P14" i="11"/>
  <c r="L14" i="11"/>
  <c r="H14" i="11"/>
  <c r="J14" i="11"/>
  <c r="N14" i="11"/>
  <c r="K14" i="11"/>
  <c r="O14" i="11"/>
  <c r="F14" i="11"/>
  <c r="C18" i="10"/>
  <c r="C17" i="12" l="1"/>
  <c r="D18" i="12"/>
  <c r="P16" i="12"/>
  <c r="K16" i="12"/>
  <c r="M16" i="12"/>
  <c r="L16" i="12"/>
  <c r="N16" i="12"/>
  <c r="J16" i="12"/>
  <c r="I16" i="12"/>
  <c r="H16" i="12"/>
  <c r="O16" i="12"/>
  <c r="F16" i="12"/>
  <c r="C16" i="11"/>
  <c r="D17" i="11"/>
  <c r="P15" i="11"/>
  <c r="L15" i="11"/>
  <c r="H15" i="11"/>
  <c r="O15" i="11"/>
  <c r="K15" i="11"/>
  <c r="M15" i="11"/>
  <c r="I15" i="11"/>
  <c r="N15" i="11"/>
  <c r="J15" i="11"/>
  <c r="F15" i="11"/>
  <c r="C19" i="10"/>
  <c r="D19" i="12" l="1"/>
  <c r="C18" i="12"/>
  <c r="M17" i="12"/>
  <c r="H17" i="12"/>
  <c r="I17" i="12"/>
  <c r="L17" i="12"/>
  <c r="K17" i="12"/>
  <c r="J17" i="12"/>
  <c r="N17" i="12"/>
  <c r="P17" i="12"/>
  <c r="O17" i="12"/>
  <c r="F17" i="12"/>
  <c r="D18" i="11"/>
  <c r="C17" i="11"/>
  <c r="K16" i="11"/>
  <c r="O16" i="11"/>
  <c r="N16" i="11"/>
  <c r="J16" i="11"/>
  <c r="L16" i="11"/>
  <c r="I16" i="11"/>
  <c r="H16" i="11"/>
  <c r="P16" i="11"/>
  <c r="M16" i="11"/>
  <c r="F16" i="11"/>
  <c r="C20" i="10"/>
  <c r="O18" i="12" l="1"/>
  <c r="N18" i="12"/>
  <c r="I18" i="12"/>
  <c r="P18" i="12"/>
  <c r="K18" i="12"/>
  <c r="J18" i="12"/>
  <c r="L18" i="12"/>
  <c r="H18" i="12"/>
  <c r="M18" i="12"/>
  <c r="F18" i="12"/>
  <c r="D20" i="12"/>
  <c r="C19" i="12"/>
  <c r="N17" i="11"/>
  <c r="J17" i="11"/>
  <c r="M17" i="11"/>
  <c r="I17" i="11"/>
  <c r="O17" i="11"/>
  <c r="P17" i="11"/>
  <c r="K17" i="11"/>
  <c r="L17" i="11"/>
  <c r="H17" i="11"/>
  <c r="F17" i="11"/>
  <c r="D19" i="11"/>
  <c r="C18" i="11"/>
  <c r="C21" i="10"/>
  <c r="K19" i="12" l="1"/>
  <c r="P19" i="12"/>
  <c r="O19" i="12"/>
  <c r="N19" i="12"/>
  <c r="M19" i="12"/>
  <c r="L19" i="12"/>
  <c r="J19" i="12"/>
  <c r="I19" i="12"/>
  <c r="H19" i="12"/>
  <c r="F19" i="12"/>
  <c r="C20" i="12"/>
  <c r="D21" i="12"/>
  <c r="M18" i="11"/>
  <c r="I18" i="11"/>
  <c r="H18" i="11"/>
  <c r="L18" i="11"/>
  <c r="P18" i="11"/>
  <c r="J18" i="11"/>
  <c r="N18" i="11"/>
  <c r="K18" i="11"/>
  <c r="O18" i="11"/>
  <c r="F18" i="11"/>
  <c r="C19" i="11"/>
  <c r="D20" i="11"/>
  <c r="C22" i="10"/>
  <c r="C21" i="12" l="1"/>
  <c r="D22" i="12"/>
  <c r="M20" i="12"/>
  <c r="L20" i="12"/>
  <c r="N20" i="12"/>
  <c r="I20" i="12"/>
  <c r="H20" i="12"/>
  <c r="J20" i="12"/>
  <c r="P20" i="12"/>
  <c r="O20" i="12"/>
  <c r="K20" i="12"/>
  <c r="F20" i="12"/>
  <c r="C20" i="11"/>
  <c r="D21" i="11"/>
  <c r="P19" i="11"/>
  <c r="H19" i="11"/>
  <c r="L19" i="11"/>
  <c r="O19" i="11"/>
  <c r="K19" i="11"/>
  <c r="N19" i="11"/>
  <c r="I19" i="11"/>
  <c r="M19" i="11"/>
  <c r="J19" i="11"/>
  <c r="F19" i="11"/>
  <c r="C23" i="10"/>
  <c r="D23" i="12" l="1"/>
  <c r="C22" i="12"/>
  <c r="I21" i="12"/>
  <c r="N21" i="12"/>
  <c r="P21" i="12"/>
  <c r="O21" i="12"/>
  <c r="M21" i="12"/>
  <c r="H21" i="12"/>
  <c r="L21" i="12"/>
  <c r="K21" i="12"/>
  <c r="J21" i="12"/>
  <c r="F21" i="12"/>
  <c r="D22" i="11"/>
  <c r="C21" i="11"/>
  <c r="K20" i="11"/>
  <c r="O20" i="11"/>
  <c r="N20" i="11"/>
  <c r="J20" i="11"/>
  <c r="L20" i="11"/>
  <c r="P20" i="11"/>
  <c r="H20" i="11"/>
  <c r="I20" i="11"/>
  <c r="M20" i="11"/>
  <c r="F20" i="11"/>
  <c r="C24" i="10"/>
  <c r="P22" i="12" l="1"/>
  <c r="K22" i="12"/>
  <c r="J22" i="12"/>
  <c r="L22" i="12"/>
  <c r="H22" i="12"/>
  <c r="I22" i="12"/>
  <c r="M22" i="12"/>
  <c r="O22" i="12"/>
  <c r="N22" i="12"/>
  <c r="F22" i="12"/>
  <c r="D24" i="12"/>
  <c r="C23" i="12"/>
  <c r="N21" i="11"/>
  <c r="J21" i="11"/>
  <c r="M21" i="11"/>
  <c r="I21" i="11"/>
  <c r="L21" i="11"/>
  <c r="K21" i="11"/>
  <c r="H21" i="11"/>
  <c r="P21" i="11"/>
  <c r="O21" i="11"/>
  <c r="F21" i="11"/>
  <c r="D23" i="11"/>
  <c r="C22" i="11"/>
  <c r="C25" i="10"/>
  <c r="L23" i="12" l="1"/>
  <c r="N23" i="12"/>
  <c r="M23" i="12"/>
  <c r="O23" i="12"/>
  <c r="K23" i="12"/>
  <c r="H23" i="12"/>
  <c r="J23" i="12"/>
  <c r="I23" i="12"/>
  <c r="P23" i="12"/>
  <c r="F23" i="12"/>
  <c r="C24" i="12"/>
  <c r="D25" i="12"/>
  <c r="I22" i="11"/>
  <c r="M22" i="11"/>
  <c r="H22" i="11"/>
  <c r="P22" i="11"/>
  <c r="L22" i="11"/>
  <c r="N22" i="11"/>
  <c r="J22" i="11"/>
  <c r="O22" i="11"/>
  <c r="K22" i="11"/>
  <c r="F22" i="11"/>
  <c r="C23" i="11"/>
  <c r="D24" i="11"/>
  <c r="C26" i="10"/>
  <c r="C25" i="12" l="1"/>
  <c r="D26" i="12"/>
  <c r="N24" i="12"/>
  <c r="I24" i="12"/>
  <c r="H24" i="12"/>
  <c r="J24" i="12"/>
  <c r="M24" i="12"/>
  <c r="L24" i="12"/>
  <c r="O24" i="12"/>
  <c r="K24" i="12"/>
  <c r="P24" i="12"/>
  <c r="F24" i="12"/>
  <c r="C24" i="11"/>
  <c r="D25" i="11"/>
  <c r="L23" i="11"/>
  <c r="P23" i="11"/>
  <c r="H23" i="11"/>
  <c r="O23" i="11"/>
  <c r="K23" i="11"/>
  <c r="I23" i="11"/>
  <c r="J23" i="11"/>
  <c r="M23" i="11"/>
  <c r="N23" i="11"/>
  <c r="F23" i="11"/>
  <c r="C27" i="10"/>
  <c r="D27" i="12" l="1"/>
  <c r="C26" i="12"/>
  <c r="P25" i="12"/>
  <c r="O25" i="12"/>
  <c r="J25" i="12"/>
  <c r="L25" i="12"/>
  <c r="K25" i="12"/>
  <c r="M25" i="12"/>
  <c r="I25" i="12"/>
  <c r="N25" i="12"/>
  <c r="H25" i="12"/>
  <c r="F25" i="12"/>
  <c r="D26" i="11"/>
  <c r="C25" i="11"/>
  <c r="O24" i="11"/>
  <c r="K24" i="11"/>
  <c r="N24" i="11"/>
  <c r="J24" i="11"/>
  <c r="L24" i="11"/>
  <c r="P24" i="11"/>
  <c r="M24" i="11"/>
  <c r="H24" i="11"/>
  <c r="I24" i="11"/>
  <c r="F24" i="11"/>
  <c r="C28" i="10"/>
  <c r="L26" i="12" l="1"/>
  <c r="H26" i="12"/>
  <c r="P26" i="12"/>
  <c r="K26" i="12"/>
  <c r="N26" i="12"/>
  <c r="M26" i="12"/>
  <c r="O26" i="12"/>
  <c r="J26" i="12"/>
  <c r="I26" i="12"/>
  <c r="F26" i="12"/>
  <c r="D28" i="12"/>
  <c r="C27" i="12"/>
  <c r="J25" i="11"/>
  <c r="N25" i="11"/>
  <c r="M25" i="11"/>
  <c r="I25" i="11"/>
  <c r="O25" i="11"/>
  <c r="K25" i="11"/>
  <c r="H25" i="11"/>
  <c r="L25" i="11"/>
  <c r="P25" i="11"/>
  <c r="F25" i="11"/>
  <c r="D27" i="11"/>
  <c r="C26" i="11"/>
  <c r="C29" i="10"/>
  <c r="N27" i="12" l="1"/>
  <c r="M27" i="12"/>
  <c r="H27" i="12"/>
  <c r="O27" i="12"/>
  <c r="J27" i="12"/>
  <c r="I27" i="12"/>
  <c r="K27" i="12"/>
  <c r="P27" i="12"/>
  <c r="L27" i="12"/>
  <c r="F27" i="12"/>
  <c r="C28" i="12"/>
  <c r="D29" i="12"/>
  <c r="M26" i="11"/>
  <c r="I26" i="11"/>
  <c r="H26" i="11"/>
  <c r="P26" i="11"/>
  <c r="L26" i="11"/>
  <c r="J26" i="11"/>
  <c r="N26" i="11"/>
  <c r="O26" i="11"/>
  <c r="K26" i="11"/>
  <c r="F26" i="11"/>
  <c r="C27" i="11"/>
  <c r="D28" i="11"/>
  <c r="C30" i="10"/>
  <c r="C29" i="12" l="1"/>
  <c r="D30" i="12"/>
  <c r="J28" i="12"/>
  <c r="O28" i="12"/>
  <c r="P28" i="12"/>
  <c r="K28" i="12"/>
  <c r="N28" i="12"/>
  <c r="I28" i="12"/>
  <c r="H28" i="12"/>
  <c r="M28" i="12"/>
  <c r="L28" i="12"/>
  <c r="F28" i="12"/>
  <c r="L27" i="11"/>
  <c r="P27" i="11"/>
  <c r="H27" i="11"/>
  <c r="O27" i="11"/>
  <c r="K27" i="11"/>
  <c r="I27" i="11"/>
  <c r="J27" i="11"/>
  <c r="M27" i="11"/>
  <c r="N27" i="11"/>
  <c r="F27" i="11"/>
  <c r="C28" i="11"/>
  <c r="D29" i="11"/>
  <c r="C31" i="10"/>
  <c r="D31" i="12" l="1"/>
  <c r="C30" i="12"/>
  <c r="L29" i="12"/>
  <c r="K29" i="12"/>
  <c r="M29" i="12"/>
  <c r="H29" i="12"/>
  <c r="I29" i="12"/>
  <c r="P29" i="12"/>
  <c r="N29" i="12"/>
  <c r="O29" i="12"/>
  <c r="J29" i="12"/>
  <c r="F29" i="12"/>
  <c r="D30" i="11"/>
  <c r="C29" i="11"/>
  <c r="O28" i="11"/>
  <c r="K28" i="11"/>
  <c r="N28" i="11"/>
  <c r="J28" i="11"/>
  <c r="H28" i="11"/>
  <c r="P28" i="11"/>
  <c r="M28" i="11"/>
  <c r="L28" i="11"/>
  <c r="I28" i="11"/>
  <c r="F28" i="11"/>
  <c r="C32" i="10"/>
  <c r="H30" i="12" l="1"/>
  <c r="M30" i="12"/>
  <c r="O30" i="12"/>
  <c r="N30" i="12"/>
  <c r="I30" i="12"/>
  <c r="P30" i="12"/>
  <c r="L30" i="12"/>
  <c r="K30" i="12"/>
  <c r="J30" i="12"/>
  <c r="F30" i="12"/>
  <c r="D32" i="12"/>
  <c r="C31" i="12"/>
  <c r="J29" i="11"/>
  <c r="N29" i="11"/>
  <c r="M29" i="11"/>
  <c r="I29" i="11"/>
  <c r="K29" i="11"/>
  <c r="O29" i="11"/>
  <c r="P29" i="11"/>
  <c r="H29" i="11"/>
  <c r="L29" i="11"/>
  <c r="F29" i="11"/>
  <c r="D31" i="11"/>
  <c r="C30" i="11"/>
  <c r="C33" i="10"/>
  <c r="C32" i="12" l="1"/>
  <c r="D33" i="12"/>
  <c r="O31" i="12"/>
  <c r="J31" i="12"/>
  <c r="I31" i="12"/>
  <c r="K31" i="12"/>
  <c r="P31" i="12"/>
  <c r="N31" i="12"/>
  <c r="M31" i="12"/>
  <c r="L31" i="12"/>
  <c r="H31" i="12"/>
  <c r="F31" i="12"/>
  <c r="M30" i="11"/>
  <c r="I30" i="11"/>
  <c r="H30" i="11"/>
  <c r="P30" i="11"/>
  <c r="L30" i="11"/>
  <c r="J30" i="11"/>
  <c r="N30" i="11"/>
  <c r="K30" i="11"/>
  <c r="O30" i="11"/>
  <c r="F30" i="11"/>
  <c r="C31" i="11"/>
  <c r="D32" i="11"/>
  <c r="C34" i="10"/>
  <c r="C33" i="12" l="1"/>
  <c r="D34" i="12"/>
  <c r="P32" i="12"/>
  <c r="K32" i="12"/>
  <c r="M32" i="12"/>
  <c r="L32" i="12"/>
  <c r="N32" i="12"/>
  <c r="J32" i="12"/>
  <c r="I32" i="12"/>
  <c r="H32" i="12"/>
  <c r="O32" i="12"/>
  <c r="F32" i="12"/>
  <c r="L31" i="11"/>
  <c r="H31" i="11"/>
  <c r="P31" i="11"/>
  <c r="O31" i="11"/>
  <c r="K31" i="11"/>
  <c r="I31" i="11"/>
  <c r="N31" i="11"/>
  <c r="M31" i="11"/>
  <c r="J31" i="11"/>
  <c r="F31" i="11"/>
  <c r="C32" i="11"/>
  <c r="D33" i="11"/>
  <c r="C35" i="10"/>
  <c r="D35" i="12" l="1"/>
  <c r="C34" i="12"/>
  <c r="M33" i="12"/>
  <c r="H33" i="12"/>
  <c r="I33" i="12"/>
  <c r="L33" i="12"/>
  <c r="O33" i="12"/>
  <c r="N33" i="12"/>
  <c r="P33" i="12"/>
  <c r="K33" i="12"/>
  <c r="J33" i="12"/>
  <c r="F33" i="12"/>
  <c r="D34" i="11"/>
  <c r="C33" i="11"/>
  <c r="O32" i="11"/>
  <c r="K32" i="11"/>
  <c r="J32" i="11"/>
  <c r="N32" i="11"/>
  <c r="L32" i="11"/>
  <c r="P32" i="11"/>
  <c r="I32" i="11"/>
  <c r="H32" i="11"/>
  <c r="M32" i="11"/>
  <c r="F32" i="11"/>
  <c r="C36" i="10"/>
  <c r="O34" i="12" l="1"/>
  <c r="N34" i="12"/>
  <c r="I34" i="12"/>
  <c r="P34" i="12"/>
  <c r="K34" i="12"/>
  <c r="J34" i="12"/>
  <c r="L34" i="12"/>
  <c r="H34" i="12"/>
  <c r="M34" i="12"/>
  <c r="F34" i="12"/>
  <c r="D36" i="12"/>
  <c r="C35" i="12"/>
  <c r="N33" i="11"/>
  <c r="J33" i="11"/>
  <c r="M33" i="11"/>
  <c r="I33" i="11"/>
  <c r="K33" i="11"/>
  <c r="P33" i="11"/>
  <c r="O33" i="11"/>
  <c r="L33" i="11"/>
  <c r="H33" i="11"/>
  <c r="F33" i="11"/>
  <c r="D35" i="11"/>
  <c r="C34" i="11"/>
  <c r="C37" i="10"/>
  <c r="K35" i="12" l="1"/>
  <c r="P35" i="12"/>
  <c r="L35" i="12"/>
  <c r="O35" i="12"/>
  <c r="J35" i="12"/>
  <c r="I35" i="12"/>
  <c r="N35" i="12"/>
  <c r="M35" i="12"/>
  <c r="H35" i="12"/>
  <c r="F35" i="12"/>
  <c r="C36" i="12"/>
  <c r="D37" i="12"/>
  <c r="I34" i="11"/>
  <c r="M34" i="11"/>
  <c r="H34" i="11"/>
  <c r="P34" i="11"/>
  <c r="L34" i="11"/>
  <c r="N34" i="11"/>
  <c r="J34" i="11"/>
  <c r="K34" i="11"/>
  <c r="O34" i="11"/>
  <c r="F34" i="11"/>
  <c r="D36" i="11"/>
  <c r="C35" i="11"/>
  <c r="C38" i="10"/>
  <c r="C37" i="12" l="1"/>
  <c r="D38" i="12"/>
  <c r="M36" i="12"/>
  <c r="L36" i="12"/>
  <c r="N36" i="12"/>
  <c r="I36" i="12"/>
  <c r="H36" i="12"/>
  <c r="J36" i="12"/>
  <c r="K36" i="12"/>
  <c r="O36" i="12"/>
  <c r="P36" i="12"/>
  <c r="F36" i="12"/>
  <c r="C36" i="11"/>
  <c r="D37" i="11"/>
  <c r="I35" i="11"/>
  <c r="O35" i="11"/>
  <c r="M35" i="11"/>
  <c r="J35" i="11"/>
  <c r="L35" i="11"/>
  <c r="H35" i="11"/>
  <c r="N35" i="11"/>
  <c r="P35" i="11"/>
  <c r="K35" i="11"/>
  <c r="F35" i="11"/>
  <c r="C39" i="10"/>
  <c r="D39" i="12" l="1"/>
  <c r="C38" i="12"/>
  <c r="I37" i="12"/>
  <c r="N37" i="12"/>
  <c r="P37" i="12"/>
  <c r="O37" i="12"/>
  <c r="J37" i="12"/>
  <c r="M37" i="12"/>
  <c r="H37" i="12"/>
  <c r="L37" i="12"/>
  <c r="K37" i="12"/>
  <c r="F37" i="12"/>
  <c r="C37" i="11"/>
  <c r="D38" i="11"/>
  <c r="J36" i="11"/>
  <c r="P36" i="11"/>
  <c r="H36" i="11"/>
  <c r="L36" i="11"/>
  <c r="I36" i="11"/>
  <c r="N36" i="11"/>
  <c r="O36" i="11"/>
  <c r="K36" i="11"/>
  <c r="M36" i="11"/>
  <c r="F36" i="11"/>
  <c r="C40" i="10"/>
  <c r="P38" i="12" l="1"/>
  <c r="K38" i="12"/>
  <c r="J38" i="12"/>
  <c r="L38" i="12"/>
  <c r="H38" i="12"/>
  <c r="O38" i="12"/>
  <c r="N38" i="12"/>
  <c r="I38" i="12"/>
  <c r="M38" i="12"/>
  <c r="F38" i="12"/>
  <c r="D40" i="12"/>
  <c r="C39" i="12"/>
  <c r="D39" i="11"/>
  <c r="C38" i="11"/>
  <c r="K37" i="11"/>
  <c r="I37" i="11"/>
  <c r="M37" i="11"/>
  <c r="P37" i="11"/>
  <c r="J37" i="11"/>
  <c r="L37" i="11"/>
  <c r="H37" i="11"/>
  <c r="N37" i="11"/>
  <c r="O37" i="11"/>
  <c r="F37" i="11"/>
  <c r="C41" i="10"/>
  <c r="L39" i="12" l="1"/>
  <c r="N39" i="12"/>
  <c r="M39" i="12"/>
  <c r="H39" i="12"/>
  <c r="O39" i="12"/>
  <c r="K39" i="12"/>
  <c r="P39" i="12"/>
  <c r="J39" i="12"/>
  <c r="I39" i="12"/>
  <c r="F39" i="12"/>
  <c r="C40" i="12"/>
  <c r="D41" i="12"/>
  <c r="N38" i="11"/>
  <c r="L38" i="11"/>
  <c r="P38" i="11"/>
  <c r="M38" i="11"/>
  <c r="O38" i="11"/>
  <c r="I38" i="11"/>
  <c r="K38" i="11"/>
  <c r="J38" i="11"/>
  <c r="H38" i="11"/>
  <c r="F38" i="11"/>
  <c r="D40" i="11"/>
  <c r="C39" i="11"/>
  <c r="C42" i="10"/>
  <c r="D42" i="12" l="1"/>
  <c r="C41" i="12"/>
  <c r="N40" i="12"/>
  <c r="I40" i="12"/>
  <c r="H40" i="12"/>
  <c r="J40" i="12"/>
  <c r="O40" i="12"/>
  <c r="M40" i="12"/>
  <c r="K40" i="12"/>
  <c r="P40" i="12"/>
  <c r="L40" i="12"/>
  <c r="F40" i="12"/>
  <c r="O39" i="11"/>
  <c r="M39" i="11"/>
  <c r="N39" i="11"/>
  <c r="H39" i="11"/>
  <c r="J39" i="11"/>
  <c r="P39" i="11"/>
  <c r="L39" i="11"/>
  <c r="I39" i="11"/>
  <c r="K39" i="11"/>
  <c r="F39" i="11"/>
  <c r="C40" i="11"/>
  <c r="D41" i="11"/>
  <c r="C43" i="10"/>
  <c r="P41" i="12" l="1"/>
  <c r="J41" i="12"/>
  <c r="L41" i="12"/>
  <c r="K41" i="12"/>
  <c r="N41" i="12"/>
  <c r="M41" i="12"/>
  <c r="I41" i="12"/>
  <c r="O41" i="12"/>
  <c r="H41" i="12"/>
  <c r="F41" i="12"/>
  <c r="C42" i="12"/>
  <c r="D43" i="12"/>
  <c r="D42" i="11"/>
  <c r="C41" i="11"/>
  <c r="J40" i="11"/>
  <c r="P40" i="11"/>
  <c r="H40" i="11"/>
  <c r="O40" i="11"/>
  <c r="L40" i="11"/>
  <c r="N40" i="11"/>
  <c r="K40" i="11"/>
  <c r="M40" i="11"/>
  <c r="I40" i="11"/>
  <c r="F40" i="11"/>
  <c r="C44" i="10"/>
  <c r="C43" i="12" l="1"/>
  <c r="D44" i="12"/>
  <c r="M42" i="12"/>
  <c r="P42" i="12"/>
  <c r="J42" i="12"/>
  <c r="I42" i="12"/>
  <c r="K42" i="12"/>
  <c r="O42" i="12"/>
  <c r="H42" i="12"/>
  <c r="N42" i="12"/>
  <c r="L42" i="12"/>
  <c r="F42" i="12"/>
  <c r="K41" i="11"/>
  <c r="I41" i="11"/>
  <c r="M41" i="11"/>
  <c r="L41" i="11"/>
  <c r="H41" i="11"/>
  <c r="N41" i="11"/>
  <c r="P41" i="11"/>
  <c r="J41" i="11"/>
  <c r="O41" i="11"/>
  <c r="F41" i="11"/>
  <c r="D43" i="11"/>
  <c r="C42" i="11"/>
  <c r="C45" i="10"/>
  <c r="D45" i="12" l="1"/>
  <c r="C44" i="12"/>
  <c r="O43" i="12"/>
  <c r="N43" i="12"/>
  <c r="P43" i="12"/>
  <c r="J43" i="12"/>
  <c r="I43" i="12"/>
  <c r="L43" i="12"/>
  <c r="H43" i="12"/>
  <c r="M43" i="12"/>
  <c r="K43" i="12"/>
  <c r="F43" i="12"/>
  <c r="D44" i="11"/>
  <c r="C43" i="11"/>
  <c r="N42" i="11"/>
  <c r="L42" i="11"/>
  <c r="H42" i="11"/>
  <c r="P42" i="11"/>
  <c r="M42" i="11"/>
  <c r="I42" i="11"/>
  <c r="O42" i="11"/>
  <c r="K42" i="11"/>
  <c r="J42" i="11"/>
  <c r="F42" i="11"/>
  <c r="C46" i="10"/>
  <c r="K44" i="12" l="1"/>
  <c r="N44" i="12"/>
  <c r="P44" i="12"/>
  <c r="I44" i="12"/>
  <c r="J44" i="12"/>
  <c r="O44" i="12"/>
  <c r="L44" i="12"/>
  <c r="M44" i="12"/>
  <c r="H44" i="12"/>
  <c r="F44" i="12"/>
  <c r="D46" i="12"/>
  <c r="C45" i="12"/>
  <c r="O43" i="11"/>
  <c r="M43" i="11"/>
  <c r="I43" i="11"/>
  <c r="J43" i="11"/>
  <c r="P43" i="11"/>
  <c r="L43" i="11"/>
  <c r="N43" i="11"/>
  <c r="H43" i="11"/>
  <c r="K43" i="11"/>
  <c r="F43" i="11"/>
  <c r="C44" i="11"/>
  <c r="D45" i="11"/>
  <c r="C47" i="10"/>
  <c r="H45" i="12" l="1"/>
  <c r="P45" i="12"/>
  <c r="N45" i="12"/>
  <c r="K45" i="12"/>
  <c r="O45" i="12"/>
  <c r="J45" i="12"/>
  <c r="M45" i="12"/>
  <c r="L45" i="12"/>
  <c r="I45" i="12"/>
  <c r="F45" i="12"/>
  <c r="C46" i="12"/>
  <c r="D47" i="12"/>
  <c r="C45" i="11"/>
  <c r="D46" i="11"/>
  <c r="J44" i="11"/>
  <c r="P44" i="11"/>
  <c r="H44" i="11"/>
  <c r="L44" i="11"/>
  <c r="K44" i="11"/>
  <c r="N44" i="11"/>
  <c r="M44" i="11"/>
  <c r="I44" i="11"/>
  <c r="O44" i="11"/>
  <c r="F44" i="11"/>
  <c r="C48" i="10"/>
  <c r="C47" i="12" l="1"/>
  <c r="D48" i="12"/>
  <c r="I46" i="12"/>
  <c r="L46" i="12"/>
  <c r="P46" i="12"/>
  <c r="O46" i="12"/>
  <c r="K46" i="12"/>
  <c r="M46" i="12"/>
  <c r="J46" i="12"/>
  <c r="H46" i="12"/>
  <c r="N46" i="12"/>
  <c r="F46" i="12"/>
  <c r="D47" i="11"/>
  <c r="C46" i="11"/>
  <c r="K45" i="11"/>
  <c r="I45" i="11"/>
  <c r="M45" i="11"/>
  <c r="H45" i="11"/>
  <c r="N45" i="11"/>
  <c r="P45" i="11"/>
  <c r="J45" i="11"/>
  <c r="L45" i="11"/>
  <c r="O45" i="11"/>
  <c r="F45" i="11"/>
  <c r="C49" i="10"/>
  <c r="D49" i="12" l="1"/>
  <c r="C48" i="12"/>
  <c r="P47" i="12"/>
  <c r="M47" i="12"/>
  <c r="K47" i="12"/>
  <c r="O47" i="12"/>
  <c r="L47" i="12"/>
  <c r="J47" i="12"/>
  <c r="H47" i="12"/>
  <c r="I47" i="12"/>
  <c r="N47" i="12"/>
  <c r="F47" i="12"/>
  <c r="N46" i="11"/>
  <c r="L46" i="11"/>
  <c r="O46" i="11"/>
  <c r="I46" i="11"/>
  <c r="K46" i="11"/>
  <c r="H46" i="11"/>
  <c r="M46" i="11"/>
  <c r="P46" i="11"/>
  <c r="J46" i="11"/>
  <c r="F46" i="11"/>
  <c r="D48" i="11"/>
  <c r="C47" i="11"/>
  <c r="C50" i="10"/>
  <c r="L48" i="12" l="1"/>
  <c r="O48" i="12"/>
  <c r="P48" i="12"/>
  <c r="K48" i="12"/>
  <c r="J48" i="12"/>
  <c r="I48" i="12"/>
  <c r="M48" i="12"/>
  <c r="H48" i="12"/>
  <c r="N48" i="12"/>
  <c r="F48" i="12"/>
  <c r="D50" i="12"/>
  <c r="C49" i="12"/>
  <c r="O47" i="11"/>
  <c r="M47" i="11"/>
  <c r="P47" i="11"/>
  <c r="L47" i="11"/>
  <c r="N47" i="11"/>
  <c r="H47" i="11"/>
  <c r="J47" i="11"/>
  <c r="I47" i="11"/>
  <c r="K47" i="11"/>
  <c r="F47" i="11"/>
  <c r="C48" i="11"/>
  <c r="D49" i="11"/>
  <c r="C51" i="10"/>
  <c r="N49" i="12" l="1"/>
  <c r="M49" i="12"/>
  <c r="P49" i="12"/>
  <c r="I49" i="12"/>
  <c r="J49" i="12"/>
  <c r="H49" i="12"/>
  <c r="L49" i="12"/>
  <c r="K49" i="12"/>
  <c r="O49" i="12"/>
  <c r="F49" i="12"/>
  <c r="C50" i="12"/>
  <c r="D51" i="12"/>
  <c r="C49" i="11"/>
  <c r="D50" i="11"/>
  <c r="J48" i="11"/>
  <c r="H48" i="11"/>
  <c r="P48" i="11"/>
  <c r="L48" i="11"/>
  <c r="M48" i="11"/>
  <c r="N48" i="11"/>
  <c r="I48" i="11"/>
  <c r="O48" i="11"/>
  <c r="K48" i="11"/>
  <c r="F48" i="11"/>
  <c r="C52" i="10"/>
  <c r="D52" i="12" l="1"/>
  <c r="C51" i="12"/>
  <c r="J50" i="12"/>
  <c r="M50" i="12"/>
  <c r="P50" i="12"/>
  <c r="I50" i="12"/>
  <c r="K50" i="12"/>
  <c r="O50" i="12"/>
  <c r="H50" i="12"/>
  <c r="L50" i="12"/>
  <c r="N50" i="12"/>
  <c r="F50" i="12"/>
  <c r="D51" i="11"/>
  <c r="C50" i="11"/>
  <c r="K49" i="11"/>
  <c r="I49" i="11"/>
  <c r="M49" i="11"/>
  <c r="N49" i="11"/>
  <c r="J49" i="11"/>
  <c r="P49" i="11"/>
  <c r="L49" i="11"/>
  <c r="H49" i="11"/>
  <c r="O49" i="11"/>
  <c r="F49" i="11"/>
  <c r="C53" i="10"/>
  <c r="L51" i="12" l="1"/>
  <c r="O51" i="12"/>
  <c r="N51" i="12"/>
  <c r="H51" i="12"/>
  <c r="M51" i="12"/>
  <c r="J51" i="12"/>
  <c r="I51" i="12"/>
  <c r="P51" i="12"/>
  <c r="K51" i="12"/>
  <c r="F51" i="12"/>
  <c r="D53" i="12"/>
  <c r="C52" i="12"/>
  <c r="N50" i="11"/>
  <c r="L50" i="11"/>
  <c r="P50" i="11"/>
  <c r="K50" i="11"/>
  <c r="H50" i="11"/>
  <c r="M50" i="11"/>
  <c r="O50" i="11"/>
  <c r="I50" i="11"/>
  <c r="J50" i="11"/>
  <c r="F50" i="11"/>
  <c r="D52" i="11"/>
  <c r="C51" i="11"/>
  <c r="C54" i="10"/>
  <c r="M52" i="12" l="1"/>
  <c r="O52" i="12"/>
  <c r="N52" i="12"/>
  <c r="L52" i="12"/>
  <c r="K52" i="12"/>
  <c r="J52" i="12"/>
  <c r="H52" i="12"/>
  <c r="I52" i="12"/>
  <c r="P52" i="12"/>
  <c r="F52" i="12"/>
  <c r="C53" i="12"/>
  <c r="D54" i="12"/>
  <c r="C52" i="11"/>
  <c r="D53" i="11"/>
  <c r="O51" i="11"/>
  <c r="M51" i="11"/>
  <c r="L51" i="11"/>
  <c r="I51" i="11"/>
  <c r="N51" i="11"/>
  <c r="H51" i="11"/>
  <c r="J51" i="11"/>
  <c r="P51" i="11"/>
  <c r="K51" i="11"/>
  <c r="F51" i="11"/>
  <c r="C55" i="10"/>
  <c r="C54" i="12" l="1"/>
  <c r="D55" i="12"/>
  <c r="J53" i="12"/>
  <c r="I53" i="12"/>
  <c r="O53" i="12"/>
  <c r="K53" i="12"/>
  <c r="P53" i="12"/>
  <c r="N53" i="12"/>
  <c r="M53" i="12"/>
  <c r="H53" i="12"/>
  <c r="L53" i="12"/>
  <c r="F53" i="12"/>
  <c r="C53" i="11"/>
  <c r="D54" i="11"/>
  <c r="J52" i="11"/>
  <c r="P52" i="11"/>
  <c r="H52" i="11"/>
  <c r="L52" i="11"/>
  <c r="I52" i="11"/>
  <c r="N52" i="11"/>
  <c r="O52" i="11"/>
  <c r="K52" i="11"/>
  <c r="M52" i="11"/>
  <c r="F52" i="11"/>
  <c r="C56" i="10"/>
  <c r="D56" i="12" l="1"/>
  <c r="C55" i="12"/>
  <c r="P54" i="12"/>
  <c r="K54" i="12"/>
  <c r="M54" i="12"/>
  <c r="L54" i="12"/>
  <c r="J54" i="12"/>
  <c r="N54" i="12"/>
  <c r="I54" i="12"/>
  <c r="H54" i="12"/>
  <c r="O54" i="12"/>
  <c r="F54" i="12"/>
  <c r="D55" i="11"/>
  <c r="C54" i="11"/>
  <c r="K53" i="11"/>
  <c r="I53" i="11"/>
  <c r="M53" i="11"/>
  <c r="P53" i="11"/>
  <c r="J53" i="11"/>
  <c r="L53" i="11"/>
  <c r="H53" i="11"/>
  <c r="N53" i="11"/>
  <c r="O53" i="11"/>
  <c r="F53" i="11"/>
  <c r="C57" i="10"/>
  <c r="H55" i="12" l="1"/>
  <c r="J55" i="12"/>
  <c r="N55" i="12"/>
  <c r="P55" i="12"/>
  <c r="O55" i="12"/>
  <c r="I55" i="12"/>
  <c r="L55" i="12"/>
  <c r="K55" i="12"/>
  <c r="M55" i="12"/>
  <c r="F55" i="12"/>
  <c r="D57" i="12"/>
  <c r="C56" i="12"/>
  <c r="N54" i="11"/>
  <c r="L54" i="11"/>
  <c r="H54" i="11"/>
  <c r="M54" i="11"/>
  <c r="O54" i="11"/>
  <c r="I54" i="11"/>
  <c r="K54" i="11"/>
  <c r="J54" i="11"/>
  <c r="P54" i="11"/>
  <c r="F54" i="11"/>
  <c r="D56" i="11"/>
  <c r="C55" i="11"/>
  <c r="C58" i="10"/>
  <c r="O56" i="12" l="1"/>
  <c r="N56" i="12"/>
  <c r="K56" i="12"/>
  <c r="J56" i="12"/>
  <c r="L56" i="12"/>
  <c r="P56" i="12"/>
  <c r="M56" i="12"/>
  <c r="I56" i="12"/>
  <c r="H56" i="12"/>
  <c r="F56" i="12"/>
  <c r="C57" i="12"/>
  <c r="D58" i="12"/>
  <c r="O55" i="11"/>
  <c r="M55" i="11"/>
  <c r="I55" i="11"/>
  <c r="N55" i="11"/>
  <c r="H55" i="11"/>
  <c r="J55" i="11"/>
  <c r="P55" i="11"/>
  <c r="L55" i="11"/>
  <c r="K55" i="11"/>
  <c r="F55" i="11"/>
  <c r="C56" i="11"/>
  <c r="D57" i="11"/>
  <c r="C59" i="10"/>
  <c r="C58" i="12" l="1"/>
  <c r="D59" i="12"/>
  <c r="O57" i="12"/>
  <c r="K57" i="12"/>
  <c r="P57" i="12"/>
  <c r="N57" i="12"/>
  <c r="M57" i="12"/>
  <c r="H57" i="12"/>
  <c r="J57" i="12"/>
  <c r="I57" i="12"/>
  <c r="L57" i="12"/>
  <c r="F57" i="12"/>
  <c r="J56" i="11"/>
  <c r="H56" i="11"/>
  <c r="P56" i="11"/>
  <c r="L56" i="11"/>
  <c r="O56" i="11"/>
  <c r="N56" i="11"/>
  <c r="K56" i="11"/>
  <c r="M56" i="11"/>
  <c r="I56" i="11"/>
  <c r="F56" i="11"/>
  <c r="D58" i="11"/>
  <c r="C57" i="11"/>
  <c r="C60" i="10"/>
  <c r="D60" i="12" l="1"/>
  <c r="C59" i="12"/>
  <c r="M58" i="12"/>
  <c r="L58" i="12"/>
  <c r="J58" i="12"/>
  <c r="I58" i="12"/>
  <c r="H58" i="12"/>
  <c r="N58" i="12"/>
  <c r="P58" i="12"/>
  <c r="O58" i="12"/>
  <c r="K58" i="12"/>
  <c r="F58" i="12"/>
  <c r="D59" i="11"/>
  <c r="C58" i="11"/>
  <c r="K57" i="11"/>
  <c r="I57" i="11"/>
  <c r="M57" i="11"/>
  <c r="L57" i="11"/>
  <c r="H57" i="11"/>
  <c r="N57" i="11"/>
  <c r="P57" i="11"/>
  <c r="J57" i="11"/>
  <c r="O57" i="11"/>
  <c r="F57" i="11"/>
  <c r="C61" i="10"/>
  <c r="N59" i="12" l="1"/>
  <c r="P59" i="12"/>
  <c r="O59" i="12"/>
  <c r="L59" i="12"/>
  <c r="K59" i="12"/>
  <c r="I59" i="12"/>
  <c r="H59" i="12"/>
  <c r="J59" i="12"/>
  <c r="M59" i="12"/>
  <c r="F59" i="12"/>
  <c r="D61" i="12"/>
  <c r="C60" i="12"/>
  <c r="N58" i="11"/>
  <c r="L58" i="11"/>
  <c r="H58" i="11"/>
  <c r="P58" i="11"/>
  <c r="M58" i="11"/>
  <c r="I58" i="11"/>
  <c r="O58" i="11"/>
  <c r="K58" i="11"/>
  <c r="J58" i="11"/>
  <c r="F58" i="11"/>
  <c r="D60" i="11"/>
  <c r="C59" i="11"/>
  <c r="C62" i="10"/>
  <c r="K60" i="12" l="1"/>
  <c r="J60" i="12"/>
  <c r="P60" i="12"/>
  <c r="L60" i="12"/>
  <c r="H60" i="12"/>
  <c r="M60" i="12"/>
  <c r="O60" i="12"/>
  <c r="N60" i="12"/>
  <c r="I60" i="12"/>
  <c r="F60" i="12"/>
  <c r="C61" i="12"/>
  <c r="D62" i="12"/>
  <c r="C60" i="11"/>
  <c r="D61" i="11"/>
  <c r="O59" i="11"/>
  <c r="M59" i="11"/>
  <c r="I59" i="11"/>
  <c r="J59" i="11"/>
  <c r="P59" i="11"/>
  <c r="L59" i="11"/>
  <c r="N59" i="11"/>
  <c r="H59" i="11"/>
  <c r="K59" i="11"/>
  <c r="F59" i="11"/>
  <c r="C63" i="10"/>
  <c r="P61" i="12" l="1"/>
  <c r="O61" i="12"/>
  <c r="N61" i="12"/>
  <c r="M61" i="12"/>
  <c r="H61" i="12"/>
  <c r="J61" i="12"/>
  <c r="I61" i="12"/>
  <c r="L61" i="12"/>
  <c r="K61" i="12"/>
  <c r="F61" i="12"/>
  <c r="C62" i="12"/>
  <c r="D63" i="12"/>
  <c r="D62" i="11"/>
  <c r="C61" i="11"/>
  <c r="J60" i="11"/>
  <c r="P60" i="11"/>
  <c r="H60" i="11"/>
  <c r="K60" i="11"/>
  <c r="N60" i="11"/>
  <c r="M60" i="11"/>
  <c r="I60" i="11"/>
  <c r="O60" i="11"/>
  <c r="L60" i="11"/>
  <c r="F60" i="11"/>
  <c r="C64" i="10"/>
  <c r="D64" i="12" l="1"/>
  <c r="C63" i="12"/>
  <c r="I62" i="12"/>
  <c r="H62" i="12"/>
  <c r="N62" i="12"/>
  <c r="J62" i="12"/>
  <c r="P62" i="12"/>
  <c r="M62" i="12"/>
  <c r="L62" i="12"/>
  <c r="K62" i="12"/>
  <c r="O62" i="12"/>
  <c r="F62" i="12"/>
  <c r="K61" i="11"/>
  <c r="I61" i="11"/>
  <c r="M61" i="11"/>
  <c r="H61" i="11"/>
  <c r="N61" i="11"/>
  <c r="P61" i="11"/>
  <c r="J61" i="11"/>
  <c r="L61" i="11"/>
  <c r="O61" i="11"/>
  <c r="F61" i="11"/>
  <c r="D63" i="11"/>
  <c r="C62" i="11"/>
  <c r="C65" i="10"/>
  <c r="P63" i="12" l="1"/>
  <c r="O63" i="12"/>
  <c r="L63" i="12"/>
  <c r="K63" i="12"/>
  <c r="N63" i="12"/>
  <c r="H63" i="12"/>
  <c r="M63" i="12"/>
  <c r="J63" i="12"/>
  <c r="I63" i="12"/>
  <c r="F63" i="12"/>
  <c r="D65" i="12"/>
  <c r="C64" i="12"/>
  <c r="N62" i="11"/>
  <c r="L62" i="11"/>
  <c r="H62" i="11"/>
  <c r="P62" i="11"/>
  <c r="O62" i="11"/>
  <c r="I62" i="11"/>
  <c r="K62" i="11"/>
  <c r="M62" i="11"/>
  <c r="J62" i="11"/>
  <c r="F62" i="11"/>
  <c r="D64" i="11"/>
  <c r="C63" i="11"/>
  <c r="C66" i="10"/>
  <c r="L64" i="12" l="1"/>
  <c r="M64" i="12"/>
  <c r="H64" i="12"/>
  <c r="I64" i="12"/>
  <c r="O64" i="12"/>
  <c r="N64" i="12"/>
  <c r="K64" i="12"/>
  <c r="J64" i="12"/>
  <c r="P64" i="12"/>
  <c r="F64" i="12"/>
  <c r="C65" i="12"/>
  <c r="D66" i="12"/>
  <c r="O63" i="11"/>
  <c r="M63" i="11"/>
  <c r="I63" i="11"/>
  <c r="P63" i="11"/>
  <c r="L63" i="11"/>
  <c r="N63" i="11"/>
  <c r="H63" i="11"/>
  <c r="J63" i="11"/>
  <c r="K63" i="11"/>
  <c r="F63" i="11"/>
  <c r="C64" i="11"/>
  <c r="D65" i="11"/>
  <c r="C67" i="10"/>
  <c r="N65" i="12" l="1"/>
  <c r="M65" i="12"/>
  <c r="L65" i="12"/>
  <c r="J65" i="12"/>
  <c r="I65" i="12"/>
  <c r="O65" i="12"/>
  <c r="K65" i="12"/>
  <c r="H65" i="12"/>
  <c r="P65" i="12"/>
  <c r="F65" i="12"/>
  <c r="C66" i="12"/>
  <c r="D67" i="12"/>
  <c r="D66" i="11"/>
  <c r="C65" i="11"/>
  <c r="J64" i="11"/>
  <c r="H64" i="11"/>
  <c r="P64" i="11"/>
  <c r="L64" i="11"/>
  <c r="M64" i="11"/>
  <c r="N64" i="11"/>
  <c r="I64" i="11"/>
  <c r="O64" i="11"/>
  <c r="K64" i="11"/>
  <c r="F64" i="11"/>
  <c r="C68" i="10"/>
  <c r="D68" i="12" l="1"/>
  <c r="C67" i="12"/>
  <c r="J66" i="12"/>
  <c r="P66" i="12"/>
  <c r="M66" i="12"/>
  <c r="L66" i="12"/>
  <c r="I66" i="12"/>
  <c r="H66" i="12"/>
  <c r="N66" i="12"/>
  <c r="K66" i="12"/>
  <c r="O66" i="12"/>
  <c r="F66" i="12"/>
  <c r="K65" i="11"/>
  <c r="I65" i="11"/>
  <c r="M65" i="11"/>
  <c r="N65" i="11"/>
  <c r="J65" i="11"/>
  <c r="P65" i="11"/>
  <c r="L65" i="11"/>
  <c r="H65" i="11"/>
  <c r="O65" i="11"/>
  <c r="F65" i="11"/>
  <c r="D67" i="11"/>
  <c r="C66" i="11"/>
  <c r="C69" i="10"/>
  <c r="L67" i="12" l="1"/>
  <c r="K67" i="12"/>
  <c r="H67" i="12"/>
  <c r="M67" i="12"/>
  <c r="N67" i="12"/>
  <c r="I67" i="12"/>
  <c r="J67" i="12"/>
  <c r="P67" i="12"/>
  <c r="O67" i="12"/>
  <c r="F67" i="12"/>
  <c r="D69" i="12"/>
  <c r="C68" i="12"/>
  <c r="D68" i="11"/>
  <c r="C67" i="11"/>
  <c r="N66" i="11"/>
  <c r="L66" i="11"/>
  <c r="H66" i="11"/>
  <c r="P66" i="11"/>
  <c r="K66" i="11"/>
  <c r="M66" i="11"/>
  <c r="O66" i="11"/>
  <c r="I66" i="11"/>
  <c r="J66" i="11"/>
  <c r="F66" i="11"/>
  <c r="C70" i="10"/>
  <c r="M68" i="12" l="1"/>
  <c r="H68" i="12"/>
  <c r="O68" i="12"/>
  <c r="N68" i="12"/>
  <c r="I68" i="12"/>
  <c r="K68" i="12"/>
  <c r="J68" i="12"/>
  <c r="P68" i="12"/>
  <c r="L68" i="12"/>
  <c r="F68" i="12"/>
  <c r="C69" i="12"/>
  <c r="D70" i="12"/>
  <c r="O67" i="11"/>
  <c r="M67" i="11"/>
  <c r="I67" i="11"/>
  <c r="L67" i="11"/>
  <c r="N67" i="11"/>
  <c r="H67" i="11"/>
  <c r="J67" i="11"/>
  <c r="P67" i="11"/>
  <c r="K67" i="11"/>
  <c r="F67" i="11"/>
  <c r="C68" i="11"/>
  <c r="D69" i="11"/>
  <c r="C71" i="10"/>
  <c r="C70" i="12" l="1"/>
  <c r="D71" i="12"/>
  <c r="J69" i="12"/>
  <c r="I69" i="12"/>
  <c r="O69" i="12"/>
  <c r="P69" i="12"/>
  <c r="K69" i="12"/>
  <c r="L69" i="12"/>
  <c r="N69" i="12"/>
  <c r="M69" i="12"/>
  <c r="H69" i="12"/>
  <c r="F69" i="12"/>
  <c r="D70" i="11"/>
  <c r="C69" i="11"/>
  <c r="J68" i="11"/>
  <c r="P68" i="11"/>
  <c r="H68" i="11"/>
  <c r="L68" i="11"/>
  <c r="I68" i="11"/>
  <c r="M68" i="11"/>
  <c r="N68" i="11"/>
  <c r="O68" i="11"/>
  <c r="K68" i="11"/>
  <c r="F68" i="11"/>
  <c r="C72" i="10"/>
  <c r="D72" i="12" l="1"/>
  <c r="C71" i="12"/>
  <c r="P70" i="12"/>
  <c r="K70" i="12"/>
  <c r="M70" i="12"/>
  <c r="L70" i="12"/>
  <c r="I70" i="12"/>
  <c r="H70" i="12"/>
  <c r="N70" i="12"/>
  <c r="O70" i="12"/>
  <c r="J70" i="12"/>
  <c r="F70" i="12"/>
  <c r="K69" i="11"/>
  <c r="I69" i="11"/>
  <c r="P69" i="11"/>
  <c r="M69" i="11"/>
  <c r="J69" i="11"/>
  <c r="L69" i="11"/>
  <c r="H69" i="11"/>
  <c r="N69" i="11"/>
  <c r="O69" i="11"/>
  <c r="F69" i="11"/>
  <c r="D71" i="11"/>
  <c r="C70" i="11"/>
  <c r="C73" i="10"/>
  <c r="H71" i="12" l="1"/>
  <c r="M71" i="12"/>
  <c r="N71" i="12"/>
  <c r="I71" i="12"/>
  <c r="P71" i="12"/>
  <c r="O71" i="12"/>
  <c r="J71" i="12"/>
  <c r="L71" i="12"/>
  <c r="K71" i="12"/>
  <c r="F71" i="12"/>
  <c r="D73" i="12"/>
  <c r="C72" i="12"/>
  <c r="N70" i="11"/>
  <c r="L70" i="11"/>
  <c r="H70" i="11"/>
  <c r="P70" i="11"/>
  <c r="O70" i="11"/>
  <c r="K70" i="11"/>
  <c r="M70" i="11"/>
  <c r="I70" i="11"/>
  <c r="J70" i="11"/>
  <c r="F70" i="11"/>
  <c r="D72" i="11"/>
  <c r="C71" i="11"/>
  <c r="C74" i="10"/>
  <c r="C73" i="12" l="1"/>
  <c r="D74" i="12"/>
  <c r="O72" i="12"/>
  <c r="N72" i="12"/>
  <c r="I72" i="12"/>
  <c r="K72" i="12"/>
  <c r="J72" i="12"/>
  <c r="P72" i="12"/>
  <c r="L72" i="12"/>
  <c r="M72" i="12"/>
  <c r="H72" i="12"/>
  <c r="F72" i="12"/>
  <c r="O71" i="11"/>
  <c r="M71" i="11"/>
  <c r="I71" i="11"/>
  <c r="N71" i="11"/>
  <c r="H71" i="11"/>
  <c r="P71" i="11"/>
  <c r="J71" i="11"/>
  <c r="L71" i="11"/>
  <c r="K71" i="11"/>
  <c r="F71" i="11"/>
  <c r="C72" i="11"/>
  <c r="D73" i="11"/>
  <c r="C75" i="10"/>
  <c r="C74" i="12" l="1"/>
  <c r="D75" i="12"/>
  <c r="P73" i="12"/>
  <c r="K73" i="12"/>
  <c r="L73" i="12"/>
  <c r="N73" i="12"/>
  <c r="M73" i="12"/>
  <c r="H73" i="12"/>
  <c r="J73" i="12"/>
  <c r="I73" i="12"/>
  <c r="O73" i="12"/>
  <c r="F73" i="12"/>
  <c r="D74" i="11"/>
  <c r="C73" i="11"/>
  <c r="J72" i="11"/>
  <c r="P72" i="11"/>
  <c r="H72" i="11"/>
  <c r="L72" i="11"/>
  <c r="O72" i="11"/>
  <c r="N72" i="11"/>
  <c r="M72" i="11"/>
  <c r="K72" i="11"/>
  <c r="I72" i="11"/>
  <c r="F72" i="11"/>
  <c r="C76" i="10"/>
  <c r="D76" i="12" l="1"/>
  <c r="C75" i="12"/>
  <c r="M74" i="12"/>
  <c r="L74" i="12"/>
  <c r="I74" i="12"/>
  <c r="H74" i="12"/>
  <c r="N74" i="12"/>
  <c r="O74" i="12"/>
  <c r="J74" i="12"/>
  <c r="P74" i="12"/>
  <c r="K74" i="12"/>
  <c r="F74" i="12"/>
  <c r="K73" i="11"/>
  <c r="I73" i="11"/>
  <c r="L73" i="11"/>
  <c r="M73" i="11"/>
  <c r="H73" i="11"/>
  <c r="N73" i="11"/>
  <c r="P73" i="11"/>
  <c r="J73" i="11"/>
  <c r="O73" i="11"/>
  <c r="F73" i="11"/>
  <c r="C74" i="11"/>
  <c r="D75" i="11"/>
  <c r="C77" i="10"/>
  <c r="N75" i="12" l="1"/>
  <c r="I75" i="12"/>
  <c r="P75" i="12"/>
  <c r="O75" i="12"/>
  <c r="J75" i="12"/>
  <c r="L75" i="12"/>
  <c r="K75" i="12"/>
  <c r="H75" i="12"/>
  <c r="M75" i="12"/>
  <c r="F75" i="12"/>
  <c r="D77" i="12"/>
  <c r="C76" i="12"/>
  <c r="C75" i="11"/>
  <c r="D76" i="11"/>
  <c r="O74" i="11"/>
  <c r="I74" i="11"/>
  <c r="J74" i="11"/>
  <c r="P74" i="11"/>
  <c r="M74" i="11"/>
  <c r="N74" i="11"/>
  <c r="K74" i="11"/>
  <c r="H74" i="11"/>
  <c r="L74" i="11"/>
  <c r="F74" i="11"/>
  <c r="C78" i="10"/>
  <c r="C77" i="12" l="1"/>
  <c r="D78" i="12"/>
  <c r="K76" i="12"/>
  <c r="J76" i="12"/>
  <c r="P76" i="12"/>
  <c r="L76" i="12"/>
  <c r="M76" i="12"/>
  <c r="H76" i="12"/>
  <c r="O76" i="12"/>
  <c r="N76" i="12"/>
  <c r="I76" i="12"/>
  <c r="F76" i="12"/>
  <c r="D77" i="11"/>
  <c r="C76" i="11"/>
  <c r="N75" i="11"/>
  <c r="K75" i="11"/>
  <c r="P75" i="11"/>
  <c r="J75" i="11"/>
  <c r="H75" i="11"/>
  <c r="O75" i="11"/>
  <c r="L75" i="11"/>
  <c r="M75" i="11"/>
  <c r="I75" i="11"/>
  <c r="F75" i="11"/>
  <c r="C79" i="10"/>
  <c r="C78" i="12" l="1"/>
  <c r="D79" i="12"/>
  <c r="L77" i="12"/>
  <c r="N77" i="12"/>
  <c r="M77" i="12"/>
  <c r="H77" i="12"/>
  <c r="J77" i="12"/>
  <c r="I77" i="12"/>
  <c r="O77" i="12"/>
  <c r="P77" i="12"/>
  <c r="K77" i="12"/>
  <c r="F77" i="12"/>
  <c r="L76" i="11"/>
  <c r="I76" i="11"/>
  <c r="N76" i="11"/>
  <c r="O76" i="11"/>
  <c r="P76" i="11"/>
  <c r="K76" i="11"/>
  <c r="M76" i="11"/>
  <c r="J76" i="11"/>
  <c r="H76" i="11"/>
  <c r="F76" i="11"/>
  <c r="C77" i="11"/>
  <c r="D78" i="11"/>
  <c r="C80" i="10"/>
  <c r="D80" i="12" l="1"/>
  <c r="C79" i="12"/>
  <c r="I78" i="12"/>
  <c r="H78" i="12"/>
  <c r="N78" i="12"/>
  <c r="O78" i="12"/>
  <c r="J78" i="12"/>
  <c r="P78" i="12"/>
  <c r="K78" i="12"/>
  <c r="M78" i="12"/>
  <c r="L78" i="12"/>
  <c r="F78" i="12"/>
  <c r="C78" i="11"/>
  <c r="D79" i="11"/>
  <c r="I77" i="11"/>
  <c r="N77" i="11"/>
  <c r="K77" i="11"/>
  <c r="L77" i="11"/>
  <c r="J77" i="11"/>
  <c r="H77" i="11"/>
  <c r="O77" i="11"/>
  <c r="P77" i="11"/>
  <c r="M77" i="11"/>
  <c r="F77" i="11"/>
  <c r="C81" i="10"/>
  <c r="P79" i="12" l="1"/>
  <c r="O79" i="12"/>
  <c r="J79" i="12"/>
  <c r="L79" i="12"/>
  <c r="K79" i="12"/>
  <c r="H79" i="12"/>
  <c r="M79" i="12"/>
  <c r="N79" i="12"/>
  <c r="I79" i="12"/>
  <c r="F79" i="12"/>
  <c r="D81" i="12"/>
  <c r="C80" i="12"/>
  <c r="C79" i="11"/>
  <c r="D80" i="11"/>
  <c r="O78" i="11"/>
  <c r="J78" i="11"/>
  <c r="H78" i="11"/>
  <c r="P78" i="11"/>
  <c r="M78" i="11"/>
  <c r="K78" i="11"/>
  <c r="I78" i="11"/>
  <c r="N78" i="11"/>
  <c r="L78" i="11"/>
  <c r="F78" i="11"/>
  <c r="C82" i="10"/>
  <c r="C81" i="12" l="1"/>
  <c r="D82" i="12"/>
  <c r="L80" i="12"/>
  <c r="M80" i="12"/>
  <c r="H80" i="12"/>
  <c r="O80" i="12"/>
  <c r="N80" i="12"/>
  <c r="I80" i="12"/>
  <c r="K80" i="12"/>
  <c r="J80" i="12"/>
  <c r="P80" i="12"/>
  <c r="F80" i="12"/>
  <c r="D81" i="11"/>
  <c r="C80" i="11"/>
  <c r="N79" i="11"/>
  <c r="K79" i="11"/>
  <c r="L79" i="11"/>
  <c r="J79" i="11"/>
  <c r="P79" i="11"/>
  <c r="M79" i="11"/>
  <c r="H79" i="11"/>
  <c r="O79" i="11"/>
  <c r="I79" i="11"/>
  <c r="F79" i="11"/>
  <c r="C83" i="10"/>
  <c r="C82" i="12" l="1"/>
  <c r="D83" i="12"/>
  <c r="N81" i="12"/>
  <c r="M81" i="12"/>
  <c r="H81" i="12"/>
  <c r="J81" i="12"/>
  <c r="I81" i="12"/>
  <c r="O81" i="12"/>
  <c r="P81" i="12"/>
  <c r="K81" i="12"/>
  <c r="L81" i="12"/>
  <c r="F81" i="12"/>
  <c r="L80" i="11"/>
  <c r="I80" i="11"/>
  <c r="N80" i="11"/>
  <c r="M80" i="11"/>
  <c r="H80" i="11"/>
  <c r="O80" i="11"/>
  <c r="P80" i="11"/>
  <c r="K80" i="11"/>
  <c r="J80" i="11"/>
  <c r="F80" i="11"/>
  <c r="C81" i="11"/>
  <c r="D82" i="11"/>
  <c r="C84" i="10"/>
  <c r="D84" i="12" l="1"/>
  <c r="C83" i="12"/>
  <c r="O82" i="12"/>
  <c r="J82" i="12"/>
  <c r="P82" i="12"/>
  <c r="K82" i="12"/>
  <c r="M82" i="12"/>
  <c r="L82" i="12"/>
  <c r="I82" i="12"/>
  <c r="H82" i="12"/>
  <c r="N82" i="12"/>
  <c r="F82" i="12"/>
  <c r="I81" i="11"/>
  <c r="L81" i="11"/>
  <c r="J81" i="11"/>
  <c r="K81" i="11"/>
  <c r="M81" i="11"/>
  <c r="N81" i="11"/>
  <c r="H81" i="11"/>
  <c r="P81" i="11"/>
  <c r="O81" i="11"/>
  <c r="F81" i="11"/>
  <c r="C82" i="11"/>
  <c r="D83" i="11"/>
  <c r="C85" i="10"/>
  <c r="L83" i="12" l="1"/>
  <c r="K83" i="12"/>
  <c r="H83" i="12"/>
  <c r="M83" i="12"/>
  <c r="N83" i="12"/>
  <c r="I83" i="12"/>
  <c r="P83" i="12"/>
  <c r="O83" i="12"/>
  <c r="J83" i="12"/>
  <c r="F83" i="12"/>
  <c r="D85" i="12"/>
  <c r="C84" i="12"/>
  <c r="C83" i="11"/>
  <c r="D84" i="11"/>
  <c r="O82" i="11"/>
  <c r="J82" i="11"/>
  <c r="I82" i="11"/>
  <c r="L82" i="11"/>
  <c r="N82" i="11"/>
  <c r="H82" i="11"/>
  <c r="P82" i="11"/>
  <c r="M82" i="11"/>
  <c r="K82" i="11"/>
  <c r="F82" i="11"/>
  <c r="C86" i="10"/>
  <c r="C85" i="12" l="1"/>
  <c r="D86" i="12"/>
  <c r="C86" i="12" s="1"/>
  <c r="M84" i="12"/>
  <c r="H84" i="12"/>
  <c r="O84" i="12"/>
  <c r="N84" i="12"/>
  <c r="I84" i="12"/>
  <c r="K84" i="12"/>
  <c r="J84" i="12"/>
  <c r="P84" i="12"/>
  <c r="L84" i="12"/>
  <c r="F84" i="12"/>
  <c r="D85" i="11"/>
  <c r="C84" i="11"/>
  <c r="N83" i="11"/>
  <c r="K83" i="11"/>
  <c r="H83" i="11"/>
  <c r="J83" i="11"/>
  <c r="O83" i="11"/>
  <c r="P83" i="11"/>
  <c r="M83" i="11"/>
  <c r="L83" i="11"/>
  <c r="I83" i="11"/>
  <c r="F83" i="11"/>
  <c r="C87" i="10"/>
  <c r="F87" i="10" s="1"/>
  <c r="M86" i="12" l="1"/>
  <c r="N86" i="12"/>
  <c r="I86" i="12"/>
  <c r="O86" i="12"/>
  <c r="L86" i="12"/>
  <c r="P86" i="12"/>
  <c r="H86" i="12"/>
  <c r="J86" i="12"/>
  <c r="K86" i="12"/>
  <c r="F86" i="12"/>
  <c r="L85" i="12"/>
  <c r="K85" i="12"/>
  <c r="M85" i="12"/>
  <c r="H85" i="12"/>
  <c r="N85" i="12"/>
  <c r="O85" i="12"/>
  <c r="J85" i="12"/>
  <c r="P85" i="12"/>
  <c r="I85" i="12"/>
  <c r="F85" i="12"/>
  <c r="F10" i="10"/>
  <c r="F11" i="10"/>
  <c r="F15" i="10"/>
  <c r="F19" i="10"/>
  <c r="F23" i="10"/>
  <c r="F27" i="10"/>
  <c r="F31" i="10"/>
  <c r="F35" i="10"/>
  <c r="F39" i="10"/>
  <c r="F43" i="10"/>
  <c r="F47" i="10"/>
  <c r="F51" i="10"/>
  <c r="F55" i="10"/>
  <c r="F59" i="10"/>
  <c r="F63" i="10"/>
  <c r="F67" i="10"/>
  <c r="F71" i="10"/>
  <c r="F75" i="10"/>
  <c r="F79" i="10"/>
  <c r="F83" i="10"/>
  <c r="F7" i="10"/>
  <c r="F18" i="10"/>
  <c r="F22" i="10"/>
  <c r="F26" i="10"/>
  <c r="F30" i="10"/>
  <c r="F38" i="10"/>
  <c r="F50" i="10"/>
  <c r="F62" i="10"/>
  <c r="F74" i="10"/>
  <c r="F82" i="10"/>
  <c r="F86" i="10"/>
  <c r="F8" i="10"/>
  <c r="F12" i="10"/>
  <c r="F16" i="10"/>
  <c r="F20" i="10"/>
  <c r="F24" i="10"/>
  <c r="F28" i="10"/>
  <c r="F32" i="10"/>
  <c r="F36" i="10"/>
  <c r="F40" i="10"/>
  <c r="F44" i="10"/>
  <c r="F48" i="10"/>
  <c r="F52" i="10"/>
  <c r="F56" i="10"/>
  <c r="F60" i="10"/>
  <c r="F64" i="10"/>
  <c r="F68" i="10"/>
  <c r="F72" i="10"/>
  <c r="F76" i="10"/>
  <c r="F80" i="10"/>
  <c r="F84" i="10"/>
  <c r="F14" i="10"/>
  <c r="F34" i="10"/>
  <c r="F42" i="10"/>
  <c r="F46" i="10"/>
  <c r="F54" i="10"/>
  <c r="F58" i="10"/>
  <c r="F66" i="10"/>
  <c r="F70" i="10"/>
  <c r="F78" i="10"/>
  <c r="F9" i="10"/>
  <c r="F13" i="10"/>
  <c r="F17" i="10"/>
  <c r="F21" i="10"/>
  <c r="F25" i="10"/>
  <c r="F29" i="10"/>
  <c r="F33" i="10"/>
  <c r="F37" i="10"/>
  <c r="F41" i="10"/>
  <c r="F45" i="10"/>
  <c r="F49" i="10"/>
  <c r="F53" i="10"/>
  <c r="F57" i="10"/>
  <c r="F61" i="10"/>
  <c r="F65" i="10"/>
  <c r="F69" i="10"/>
  <c r="F73" i="10"/>
  <c r="F77" i="10"/>
  <c r="F81" i="10"/>
  <c r="F85" i="10"/>
  <c r="L84" i="11"/>
  <c r="I84" i="11"/>
  <c r="O84" i="11"/>
  <c r="N84" i="11"/>
  <c r="K84" i="11"/>
  <c r="J84" i="11"/>
  <c r="M84" i="11"/>
  <c r="H84" i="11"/>
  <c r="P84" i="11"/>
  <c r="F84" i="11"/>
  <c r="C85" i="11"/>
  <c r="D86" i="11"/>
  <c r="C88" i="10"/>
  <c r="C86" i="11" l="1"/>
  <c r="D87" i="11"/>
  <c r="I85" i="11"/>
  <c r="K85" i="11"/>
  <c r="L85" i="11"/>
  <c r="P85" i="11"/>
  <c r="M85" i="11"/>
  <c r="N85" i="11"/>
  <c r="H85" i="11"/>
  <c r="J85" i="11"/>
  <c r="O85" i="11"/>
  <c r="F85" i="11"/>
  <c r="C89" i="10"/>
  <c r="P86" i="11" l="1"/>
  <c r="J86" i="11"/>
  <c r="M86" i="11"/>
  <c r="H86" i="11"/>
  <c r="K86" i="11"/>
  <c r="I86" i="11"/>
  <c r="N86" i="11"/>
  <c r="O86" i="11"/>
  <c r="L86" i="11"/>
  <c r="F86" i="11"/>
  <c r="C87" i="11"/>
  <c r="D88" i="11"/>
  <c r="C90" i="10"/>
  <c r="D89" i="11" l="1"/>
  <c r="C88" i="11"/>
  <c r="N87" i="11"/>
  <c r="I87" i="11"/>
  <c r="O87" i="11"/>
  <c r="H87" i="11"/>
  <c r="J87" i="11"/>
  <c r="M87" i="11"/>
  <c r="P87" i="11"/>
  <c r="L87" i="11"/>
  <c r="K87" i="11"/>
  <c r="F87" i="11"/>
  <c r="C91" i="10"/>
  <c r="N88" i="11" l="1"/>
  <c r="P88" i="11"/>
  <c r="K88" i="11"/>
  <c r="L88" i="11"/>
  <c r="H88" i="11"/>
  <c r="O88" i="11"/>
  <c r="I88" i="11"/>
  <c r="M88" i="11"/>
  <c r="J88" i="11"/>
  <c r="F88" i="11"/>
  <c r="D90" i="11"/>
  <c r="C89" i="11"/>
  <c r="C92" i="10"/>
  <c r="P89" i="11" l="1"/>
  <c r="J89" i="11"/>
  <c r="L89" i="11"/>
  <c r="I89" i="11"/>
  <c r="H89" i="11"/>
  <c r="O89" i="11"/>
  <c r="K89" i="11"/>
  <c r="N89" i="11"/>
  <c r="M89" i="11"/>
  <c r="F89" i="11"/>
  <c r="D91" i="11"/>
  <c r="C90" i="11"/>
  <c r="C93" i="10"/>
  <c r="H90" i="11" l="1"/>
  <c r="N90" i="11"/>
  <c r="I90" i="11"/>
  <c r="P90" i="11"/>
  <c r="K90" i="11"/>
  <c r="L90" i="11"/>
  <c r="J90" i="11"/>
  <c r="M90" i="11"/>
  <c r="O90" i="11"/>
  <c r="F90" i="11"/>
  <c r="C91" i="11"/>
  <c r="D92" i="11"/>
  <c r="C94" i="10"/>
  <c r="C92" i="11" l="1"/>
  <c r="D93" i="11"/>
  <c r="O91" i="11"/>
  <c r="N91" i="11"/>
  <c r="P91" i="11"/>
  <c r="I91" i="11"/>
  <c r="L91" i="11"/>
  <c r="H91" i="11"/>
  <c r="J91" i="11"/>
  <c r="M91" i="11"/>
  <c r="K91" i="11"/>
  <c r="F91" i="11"/>
  <c r="C95" i="10"/>
  <c r="D94" i="11" l="1"/>
  <c r="C93" i="11"/>
  <c r="N92" i="11"/>
  <c r="L92" i="11"/>
  <c r="M92" i="11"/>
  <c r="I92" i="11"/>
  <c r="P92" i="11"/>
  <c r="H92" i="11"/>
  <c r="O92" i="11"/>
  <c r="J92" i="11"/>
  <c r="K92" i="11"/>
  <c r="F92" i="11"/>
  <c r="C96" i="10"/>
  <c r="L93" i="11" l="1"/>
  <c r="N93" i="11"/>
  <c r="K93" i="11"/>
  <c r="J93" i="11"/>
  <c r="I93" i="11"/>
  <c r="P93" i="11"/>
  <c r="H93" i="11"/>
  <c r="O93" i="11"/>
  <c r="M93" i="11"/>
  <c r="F93" i="11"/>
  <c r="D95" i="11"/>
  <c r="C94" i="11"/>
  <c r="C97" i="10"/>
  <c r="H94" i="11" l="1"/>
  <c r="J94" i="11"/>
  <c r="P94" i="11"/>
  <c r="O94" i="11"/>
  <c r="I94" i="11"/>
  <c r="L94" i="11"/>
  <c r="K94" i="11"/>
  <c r="N94" i="11"/>
  <c r="M94" i="11"/>
  <c r="F94" i="11"/>
  <c r="C95" i="11"/>
  <c r="D96" i="11"/>
  <c r="C98" i="10"/>
  <c r="O95" i="11" l="1"/>
  <c r="J95" i="11"/>
  <c r="L95" i="11"/>
  <c r="M95" i="11"/>
  <c r="I95" i="11"/>
  <c r="P95" i="11"/>
  <c r="H95" i="11"/>
  <c r="N95" i="11"/>
  <c r="K95" i="11"/>
  <c r="F95" i="11"/>
  <c r="C96" i="11"/>
  <c r="D97" i="11"/>
  <c r="C99" i="10"/>
  <c r="D98" i="11" l="1"/>
  <c r="C97" i="11"/>
  <c r="N96" i="11"/>
  <c r="H96" i="11"/>
  <c r="K96" i="11"/>
  <c r="M96" i="11"/>
  <c r="I96" i="11"/>
  <c r="P96" i="11"/>
  <c r="J96" i="11"/>
  <c r="L96" i="11"/>
  <c r="O96" i="11"/>
  <c r="F96" i="11"/>
  <c r="C100" i="10"/>
  <c r="H97" i="11" l="1"/>
  <c r="O97" i="11"/>
  <c r="J97" i="11"/>
  <c r="L97" i="11"/>
  <c r="M97" i="11"/>
  <c r="K97" i="11"/>
  <c r="I97" i="11"/>
  <c r="N97" i="11"/>
  <c r="P97" i="11"/>
  <c r="F97" i="11"/>
  <c r="D99" i="11"/>
  <c r="C98" i="11"/>
  <c r="C101" i="10"/>
  <c r="H98" i="11" l="1"/>
  <c r="O98" i="11"/>
  <c r="K98" i="11"/>
  <c r="P98" i="11"/>
  <c r="J98" i="11"/>
  <c r="M98" i="11"/>
  <c r="L98" i="11"/>
  <c r="I98" i="11"/>
  <c r="N98" i="11"/>
  <c r="F98" i="11"/>
  <c r="C99" i="11"/>
  <c r="D100" i="11"/>
  <c r="C102" i="10"/>
  <c r="C100" i="11" l="1"/>
  <c r="D101" i="11"/>
  <c r="O99" i="11"/>
  <c r="M99" i="11"/>
  <c r="H99" i="11"/>
  <c r="N99" i="11"/>
  <c r="J99" i="11"/>
  <c r="I99" i="11"/>
  <c r="P99" i="11"/>
  <c r="L99" i="11"/>
  <c r="K99" i="11"/>
  <c r="F99" i="11"/>
  <c r="C103" i="10"/>
  <c r="D102" i="11" l="1"/>
  <c r="C101" i="11"/>
  <c r="N100" i="11"/>
  <c r="M100" i="11"/>
  <c r="O100" i="11"/>
  <c r="I100" i="11"/>
  <c r="L100" i="11"/>
  <c r="H100" i="11"/>
  <c r="K100" i="11"/>
  <c r="J100" i="11"/>
  <c r="P100" i="11"/>
  <c r="F100" i="11"/>
  <c r="C104" i="10"/>
  <c r="K101" i="11" l="1"/>
  <c r="P101" i="11"/>
  <c r="H101" i="11"/>
  <c r="J101" i="11"/>
  <c r="I101" i="11"/>
  <c r="O101" i="11"/>
  <c r="L101" i="11"/>
  <c r="N101" i="11"/>
  <c r="M101" i="11"/>
  <c r="F101" i="11"/>
  <c r="D103" i="11"/>
  <c r="C102" i="11"/>
  <c r="C105" i="10"/>
  <c r="C103" i="11" l="1"/>
  <c r="D104" i="11"/>
  <c r="H102" i="11"/>
  <c r="P102" i="11"/>
  <c r="K102" i="11"/>
  <c r="M102" i="11"/>
  <c r="N102" i="11"/>
  <c r="L102" i="11"/>
  <c r="J102" i="11"/>
  <c r="O102" i="11"/>
  <c r="I102" i="11"/>
  <c r="F102" i="11"/>
  <c r="C106" i="10"/>
  <c r="C104" i="11" l="1"/>
  <c r="D105" i="11"/>
  <c r="O103" i="11"/>
  <c r="I103" i="11"/>
  <c r="N103" i="11"/>
  <c r="L103" i="11"/>
  <c r="J103" i="11"/>
  <c r="H103" i="11"/>
  <c r="M103" i="11"/>
  <c r="P103" i="11"/>
  <c r="K103" i="11"/>
  <c r="F103" i="11"/>
  <c r="C107" i="10"/>
  <c r="D106" i="11" l="1"/>
  <c r="C105" i="11"/>
  <c r="N104" i="11"/>
  <c r="I104" i="11"/>
  <c r="P104" i="11"/>
  <c r="K104" i="11"/>
  <c r="M104" i="11"/>
  <c r="L104" i="11"/>
  <c r="H104" i="11"/>
  <c r="O104" i="11"/>
  <c r="J104" i="11"/>
  <c r="F104" i="11"/>
  <c r="C108" i="10"/>
  <c r="P105" i="11" l="1"/>
  <c r="L105" i="11"/>
  <c r="K105" i="11"/>
  <c r="N105" i="11"/>
  <c r="J105" i="11"/>
  <c r="I105" i="11"/>
  <c r="H105" i="11"/>
  <c r="O105" i="11"/>
  <c r="M105" i="11"/>
  <c r="F105" i="11"/>
  <c r="D107" i="11"/>
  <c r="C106" i="11"/>
  <c r="C109" i="10"/>
  <c r="H106" i="11" l="1"/>
  <c r="N106" i="11"/>
  <c r="I106" i="11"/>
  <c r="P106" i="11"/>
  <c r="L106" i="11"/>
  <c r="O106" i="11"/>
  <c r="K106" i="11"/>
  <c r="J106" i="11"/>
  <c r="M106" i="11"/>
  <c r="F106" i="11"/>
  <c r="C107" i="11"/>
  <c r="D108" i="11"/>
  <c r="C110" i="10"/>
  <c r="C108" i="11" l="1"/>
  <c r="D109" i="11"/>
  <c r="O107" i="11"/>
  <c r="N107" i="11"/>
  <c r="P107" i="11"/>
  <c r="J107" i="11"/>
  <c r="M107" i="11"/>
  <c r="I107" i="11"/>
  <c r="L107" i="11"/>
  <c r="H107" i="11"/>
  <c r="K107" i="11"/>
  <c r="F107" i="11"/>
  <c r="C111" i="10"/>
  <c r="D110" i="11" l="1"/>
  <c r="C109" i="11"/>
  <c r="N108" i="11"/>
  <c r="L108" i="11"/>
  <c r="I108" i="11"/>
  <c r="K108" i="11"/>
  <c r="P108" i="11"/>
  <c r="J108" i="11"/>
  <c r="M108" i="11"/>
  <c r="H108" i="11"/>
  <c r="O108" i="11"/>
  <c r="F108" i="11"/>
  <c r="C112" i="10"/>
  <c r="L109" i="11" l="1"/>
  <c r="N109" i="11"/>
  <c r="H109" i="11"/>
  <c r="O109" i="11"/>
  <c r="K109" i="11"/>
  <c r="I109" i="11"/>
  <c r="P109" i="11"/>
  <c r="J109" i="11"/>
  <c r="M109" i="11"/>
  <c r="F109" i="11"/>
  <c r="D111" i="11"/>
  <c r="C110" i="11"/>
  <c r="C113" i="10"/>
  <c r="H110" i="11" l="1"/>
  <c r="J110" i="11"/>
  <c r="O110" i="11"/>
  <c r="P110" i="11"/>
  <c r="M110" i="11"/>
  <c r="L110" i="11"/>
  <c r="K110" i="11"/>
  <c r="I110" i="11"/>
  <c r="N110" i="11"/>
  <c r="F110" i="11"/>
  <c r="C111" i="11"/>
  <c r="D112" i="11"/>
  <c r="C114" i="10"/>
  <c r="C112" i="11" l="1"/>
  <c r="D113" i="11"/>
  <c r="O111" i="11"/>
  <c r="J111" i="11"/>
  <c r="L111" i="11"/>
  <c r="N111" i="11"/>
  <c r="M111" i="11"/>
  <c r="I111" i="11"/>
  <c r="P111" i="11"/>
  <c r="H111" i="11"/>
  <c r="K111" i="11"/>
  <c r="F111" i="11"/>
  <c r="C115" i="10"/>
  <c r="D114" i="11" l="1"/>
  <c r="C113" i="11"/>
  <c r="N112" i="11"/>
  <c r="H112" i="11"/>
  <c r="M112" i="11"/>
  <c r="L112" i="11"/>
  <c r="O112" i="11"/>
  <c r="K112" i="11"/>
  <c r="J112" i="11"/>
  <c r="I112" i="11"/>
  <c r="P112" i="11"/>
  <c r="F112" i="11"/>
  <c r="C116" i="10"/>
  <c r="H113" i="11" l="1"/>
  <c r="O113" i="11"/>
  <c r="J113" i="11"/>
  <c r="M113" i="11"/>
  <c r="P113" i="11"/>
  <c r="I113" i="11"/>
  <c r="L113" i="11"/>
  <c r="K113" i="11"/>
  <c r="N113" i="11"/>
  <c r="F113" i="11"/>
  <c r="D115" i="11"/>
  <c r="C114" i="11"/>
  <c r="C117" i="10"/>
  <c r="I114" i="11" l="1"/>
  <c r="M114" i="11"/>
  <c r="N114" i="11"/>
  <c r="H114" i="11"/>
  <c r="J114" i="11"/>
  <c r="O114" i="11"/>
  <c r="L114" i="11"/>
  <c r="P114" i="11"/>
  <c r="K114" i="11"/>
  <c r="F114" i="11"/>
  <c r="C115" i="11"/>
  <c r="D116" i="11"/>
  <c r="C118" i="10"/>
  <c r="C116" i="11" l="1"/>
  <c r="D117" i="11"/>
  <c r="I115" i="11"/>
  <c r="H115" i="11"/>
  <c r="M115" i="11"/>
  <c r="K115" i="11"/>
  <c r="J115" i="11"/>
  <c r="N115" i="11"/>
  <c r="P115" i="11"/>
  <c r="O115" i="11"/>
  <c r="L115" i="11"/>
  <c r="F115" i="11"/>
  <c r="C119" i="10"/>
  <c r="D118" i="11" l="1"/>
  <c r="C117" i="11"/>
  <c r="I116" i="11"/>
  <c r="P116" i="11"/>
  <c r="K116" i="11"/>
  <c r="L116" i="11"/>
  <c r="M116" i="11"/>
  <c r="H116" i="11"/>
  <c r="N116" i="11"/>
  <c r="O116" i="11"/>
  <c r="J116" i="11"/>
  <c r="F116" i="11"/>
  <c r="C120" i="10"/>
  <c r="J117" i="11" l="1"/>
  <c r="H117" i="11"/>
  <c r="O117" i="11"/>
  <c r="K117" i="11"/>
  <c r="N117" i="11"/>
  <c r="M117" i="11"/>
  <c r="P117" i="11"/>
  <c r="I117" i="11"/>
  <c r="L117" i="11"/>
  <c r="F117" i="11"/>
  <c r="D119" i="11"/>
  <c r="C118" i="11"/>
  <c r="C121" i="10"/>
  <c r="I118" i="11" l="1"/>
  <c r="N118" i="11"/>
  <c r="J118" i="11"/>
  <c r="M118" i="11"/>
  <c r="L118" i="11"/>
  <c r="K118" i="11"/>
  <c r="H118" i="11"/>
  <c r="P118" i="11"/>
  <c r="O118" i="11"/>
  <c r="F118" i="11"/>
  <c r="C119" i="11"/>
  <c r="D120" i="11"/>
  <c r="C122" i="10"/>
  <c r="C120" i="11" l="1"/>
  <c r="D121" i="11"/>
  <c r="K119" i="11"/>
  <c r="J119" i="11"/>
  <c r="H119" i="11"/>
  <c r="M119" i="11"/>
  <c r="I119" i="11"/>
  <c r="P119" i="11"/>
  <c r="N119" i="11"/>
  <c r="O119" i="11"/>
  <c r="L119" i="11"/>
  <c r="F119" i="11"/>
  <c r="C123" i="10"/>
  <c r="D122" i="11" l="1"/>
  <c r="C121" i="11"/>
  <c r="I120" i="11"/>
  <c r="L120" i="11"/>
  <c r="H120" i="11"/>
  <c r="P120" i="11"/>
  <c r="O120" i="11"/>
  <c r="N120" i="11"/>
  <c r="J120" i="11"/>
  <c r="K120" i="11"/>
  <c r="M120" i="11"/>
  <c r="F120" i="11"/>
  <c r="C124" i="10"/>
  <c r="P121" i="11" l="1"/>
  <c r="N121" i="11"/>
  <c r="H121" i="11"/>
  <c r="O121" i="11"/>
  <c r="J121" i="11"/>
  <c r="K121" i="11"/>
  <c r="L121" i="11"/>
  <c r="I121" i="11"/>
  <c r="M121" i="11"/>
  <c r="F121" i="11"/>
  <c r="D123" i="11"/>
  <c r="C122" i="11"/>
  <c r="C125" i="10"/>
  <c r="C123" i="11" l="1"/>
  <c r="D124" i="11"/>
  <c r="I122" i="11"/>
  <c r="J122" i="11"/>
  <c r="N122" i="11"/>
  <c r="L122" i="11"/>
  <c r="M122" i="11"/>
  <c r="P122" i="11"/>
  <c r="H122" i="11"/>
  <c r="K122" i="11"/>
  <c r="O122" i="11"/>
  <c r="F122" i="11"/>
  <c r="C126" i="10"/>
  <c r="D125" i="11" l="1"/>
  <c r="C124" i="11"/>
  <c r="P123" i="11"/>
  <c r="H123" i="11"/>
  <c r="M123" i="11"/>
  <c r="K123" i="11"/>
  <c r="I123" i="11"/>
  <c r="N123" i="11"/>
  <c r="O123" i="11"/>
  <c r="J123" i="11"/>
  <c r="L123" i="11"/>
  <c r="F123" i="11"/>
  <c r="I124" i="11" l="1"/>
  <c r="H124" i="11"/>
  <c r="K124" i="11"/>
  <c r="N124" i="11"/>
  <c r="P124" i="11"/>
  <c r="L124" i="11"/>
  <c r="M124" i="11"/>
  <c r="O124" i="11"/>
  <c r="J124" i="11"/>
  <c r="F124" i="11"/>
  <c r="D126" i="11"/>
  <c r="C125" i="11"/>
  <c r="C128" i="10"/>
  <c r="C126" i="11" l="1"/>
  <c r="D127" i="11"/>
  <c r="O125" i="11"/>
  <c r="L125" i="11"/>
  <c r="K125" i="11"/>
  <c r="N125" i="11"/>
  <c r="M125" i="11"/>
  <c r="P125" i="11"/>
  <c r="H125" i="11"/>
  <c r="I125" i="11"/>
  <c r="J125" i="11"/>
  <c r="F125" i="11"/>
  <c r="C129" i="10"/>
  <c r="C127" i="11" l="1"/>
  <c r="D128" i="11"/>
  <c r="M126" i="11"/>
  <c r="L126" i="11"/>
  <c r="I126" i="11"/>
  <c r="H126" i="11"/>
  <c r="N126" i="11"/>
  <c r="J126" i="11"/>
  <c r="P126" i="11"/>
  <c r="O126" i="11"/>
  <c r="K126" i="11"/>
  <c r="F126" i="11"/>
  <c r="C130" i="10"/>
  <c r="D129" i="11" l="1"/>
  <c r="C128" i="11"/>
  <c r="M127" i="11"/>
  <c r="I127" i="11"/>
  <c r="P127" i="11"/>
  <c r="O127" i="11"/>
  <c r="L127" i="11"/>
  <c r="J127" i="11"/>
  <c r="H127" i="11"/>
  <c r="K127" i="11"/>
  <c r="N127" i="11"/>
  <c r="F127" i="11"/>
  <c r="C131" i="10"/>
  <c r="K128" i="11" l="1"/>
  <c r="J128" i="11"/>
  <c r="M128" i="11"/>
  <c r="P128" i="11"/>
  <c r="L128" i="11"/>
  <c r="H128" i="11"/>
  <c r="O128" i="11"/>
  <c r="N128" i="11"/>
  <c r="I128" i="11"/>
  <c r="F128" i="11"/>
  <c r="D130" i="11"/>
  <c r="C129" i="11"/>
  <c r="C132" i="10"/>
  <c r="K129" i="11" l="1"/>
  <c r="L129" i="11"/>
  <c r="N129" i="11"/>
  <c r="M129" i="11"/>
  <c r="J129" i="11"/>
  <c r="O129" i="11"/>
  <c r="H129" i="11"/>
  <c r="I129" i="11"/>
  <c r="P129" i="11"/>
  <c r="F129" i="11"/>
  <c r="C130" i="11"/>
  <c r="D131" i="11"/>
  <c r="C133" i="10"/>
  <c r="I130" i="11" l="1"/>
  <c r="H130" i="11"/>
  <c r="N130" i="11"/>
  <c r="J130" i="11"/>
  <c r="M130" i="11"/>
  <c r="L130" i="11"/>
  <c r="O130" i="11"/>
  <c r="K130" i="11"/>
  <c r="P130" i="11"/>
  <c r="F130" i="11"/>
  <c r="C131" i="11"/>
  <c r="D132" i="11"/>
  <c r="C134" i="10"/>
  <c r="D133" i="11" l="1"/>
  <c r="C132" i="11"/>
  <c r="I131" i="11"/>
  <c r="P131" i="11"/>
  <c r="O131" i="11"/>
  <c r="L131" i="11"/>
  <c r="K131" i="11"/>
  <c r="H131" i="11"/>
  <c r="M131" i="11"/>
  <c r="N131" i="11"/>
  <c r="J131" i="11"/>
  <c r="F131" i="11"/>
  <c r="C135" i="10"/>
  <c r="P132" i="11" l="1"/>
  <c r="M132" i="11"/>
  <c r="L132" i="11"/>
  <c r="H132" i="11"/>
  <c r="O132" i="11"/>
  <c r="I132" i="11"/>
  <c r="N132" i="11"/>
  <c r="J132" i="11"/>
  <c r="K132" i="11"/>
  <c r="F132" i="11"/>
  <c r="D134" i="11"/>
  <c r="C133" i="11"/>
  <c r="C136" i="10"/>
  <c r="N133" i="11" l="1"/>
  <c r="M133" i="11"/>
  <c r="L133" i="11"/>
  <c r="J133" i="11"/>
  <c r="I133" i="11"/>
  <c r="O133" i="11"/>
  <c r="K133" i="11"/>
  <c r="P133" i="11"/>
  <c r="H133" i="11"/>
  <c r="F133" i="11"/>
  <c r="C134" i="11"/>
  <c r="D135" i="11"/>
  <c r="C137" i="10"/>
  <c r="C135" i="11" l="1"/>
  <c r="D136" i="11"/>
  <c r="N134" i="11"/>
  <c r="J134" i="11"/>
  <c r="P134" i="11"/>
  <c r="M134" i="11"/>
  <c r="H134" i="11"/>
  <c r="I134" i="11"/>
  <c r="O134" i="11"/>
  <c r="L134" i="11"/>
  <c r="K134" i="11"/>
  <c r="F134" i="11"/>
  <c r="C138" i="10"/>
  <c r="D137" i="11" l="1"/>
  <c r="C136" i="11"/>
  <c r="L135" i="11"/>
  <c r="K135" i="11"/>
  <c r="H135" i="11"/>
  <c r="M135" i="11"/>
  <c r="I135" i="11"/>
  <c r="P135" i="11"/>
  <c r="N135" i="11"/>
  <c r="O135" i="11"/>
  <c r="J135" i="11"/>
  <c r="F135" i="11"/>
  <c r="C139" i="10"/>
  <c r="L136" i="11" l="1"/>
  <c r="M136" i="11"/>
  <c r="H136" i="11"/>
  <c r="O136" i="11"/>
  <c r="N136" i="11"/>
  <c r="K136" i="11"/>
  <c r="J136" i="11"/>
  <c r="P136" i="11"/>
  <c r="I136" i="11"/>
  <c r="F136" i="11"/>
  <c r="D138" i="11"/>
  <c r="C137" i="11"/>
  <c r="C140" i="10"/>
  <c r="C138" i="11" l="1"/>
  <c r="D139" i="11"/>
  <c r="J137" i="11"/>
  <c r="I137" i="11"/>
  <c r="L137" i="11"/>
  <c r="O137" i="11"/>
  <c r="K137" i="11"/>
  <c r="N137" i="11"/>
  <c r="P137" i="11"/>
  <c r="M137" i="11"/>
  <c r="H137" i="11"/>
  <c r="F137" i="11"/>
  <c r="C141" i="10"/>
  <c r="C139" i="11" l="1"/>
  <c r="D140" i="11"/>
  <c r="J138" i="11"/>
  <c r="P138" i="11"/>
  <c r="M138" i="11"/>
  <c r="L138" i="11"/>
  <c r="I138" i="11"/>
  <c r="H138" i="11"/>
  <c r="N138" i="11"/>
  <c r="K138" i="11"/>
  <c r="O138" i="11"/>
  <c r="F138" i="11"/>
  <c r="C142" i="10"/>
  <c r="D141" i="11" l="1"/>
  <c r="C140" i="11"/>
  <c r="H139" i="11"/>
  <c r="N139" i="11"/>
  <c r="M139" i="11"/>
  <c r="I139" i="11"/>
  <c r="P139" i="11"/>
  <c r="L139" i="11"/>
  <c r="K139" i="11"/>
  <c r="O139" i="11"/>
  <c r="J139" i="11"/>
  <c r="F139" i="11"/>
  <c r="C143" i="10"/>
  <c r="I140" i="11" l="1"/>
  <c r="H140" i="11"/>
  <c r="O140" i="11"/>
  <c r="K140" i="11"/>
  <c r="N140" i="11"/>
  <c r="L140" i="11"/>
  <c r="M140" i="11"/>
  <c r="P140" i="11"/>
  <c r="J140" i="11"/>
  <c r="F140" i="11"/>
  <c r="C141" i="11"/>
  <c r="D142" i="11"/>
  <c r="C144" i="10"/>
  <c r="J141" i="11" l="1"/>
  <c r="P141" i="11"/>
  <c r="K141" i="11"/>
  <c r="L141" i="11"/>
  <c r="O141" i="11"/>
  <c r="M141" i="11"/>
  <c r="H141" i="11"/>
  <c r="I141" i="11"/>
  <c r="N141" i="11"/>
  <c r="F141" i="11"/>
  <c r="C142" i="11"/>
  <c r="D143" i="11"/>
  <c r="C145" i="10"/>
  <c r="C143" i="11" l="1"/>
  <c r="D144" i="11"/>
  <c r="J142" i="11"/>
  <c r="H142" i="11"/>
  <c r="M142" i="11"/>
  <c r="L142" i="11"/>
  <c r="I142" i="11"/>
  <c r="O142" i="11"/>
  <c r="K142" i="11"/>
  <c r="N142" i="11"/>
  <c r="P142" i="11"/>
  <c r="F142" i="11"/>
  <c r="C146" i="10"/>
  <c r="D145" i="11" l="1"/>
  <c r="C144" i="11"/>
  <c r="H143" i="11"/>
  <c r="N143" i="11"/>
  <c r="M143" i="11"/>
  <c r="J143" i="11"/>
  <c r="P143" i="11"/>
  <c r="I143" i="11"/>
  <c r="O143" i="11"/>
  <c r="L143" i="11"/>
  <c r="K143" i="11"/>
  <c r="F143" i="11"/>
  <c r="C147" i="10"/>
  <c r="O144" i="11" l="1"/>
  <c r="K144" i="11"/>
  <c r="L144" i="11"/>
  <c r="M144" i="11"/>
  <c r="P144" i="11"/>
  <c r="N144" i="11"/>
  <c r="I144" i="11"/>
  <c r="H144" i="11"/>
  <c r="J144" i="11"/>
  <c r="F144" i="11"/>
  <c r="C145" i="11"/>
  <c r="D146" i="11"/>
  <c r="C148" i="10"/>
  <c r="C146" i="11" l="1"/>
  <c r="D147" i="11"/>
  <c r="L145" i="11"/>
  <c r="M145" i="11"/>
  <c r="H145" i="11"/>
  <c r="I145" i="11"/>
  <c r="O145" i="11"/>
  <c r="N145" i="11"/>
  <c r="J145" i="11"/>
  <c r="P145" i="11"/>
  <c r="K145" i="11"/>
  <c r="F145" i="11"/>
  <c r="C149" i="10"/>
  <c r="C147" i="11" l="1"/>
  <c r="D148" i="11"/>
  <c r="M146" i="11"/>
  <c r="L146" i="11"/>
  <c r="J146" i="11"/>
  <c r="I146" i="11"/>
  <c r="O146" i="11"/>
  <c r="K146" i="11"/>
  <c r="P146" i="11"/>
  <c r="H146" i="11"/>
  <c r="N146" i="11"/>
  <c r="F146" i="11"/>
  <c r="C150" i="10"/>
  <c r="D149" i="11" l="1"/>
  <c r="C148" i="11"/>
  <c r="J147" i="11"/>
  <c r="P147" i="11"/>
  <c r="I147" i="11"/>
  <c r="L147" i="11"/>
  <c r="H147" i="11"/>
  <c r="N147" i="11"/>
  <c r="M147" i="11"/>
  <c r="K147" i="11"/>
  <c r="O147" i="11"/>
  <c r="F147" i="11"/>
  <c r="C151" i="10"/>
  <c r="K148" i="11" l="1"/>
  <c r="L148" i="11"/>
  <c r="M148" i="11"/>
  <c r="P148" i="11"/>
  <c r="I148" i="11"/>
  <c r="H148" i="11"/>
  <c r="N148" i="11"/>
  <c r="O148" i="11"/>
  <c r="J148" i="11"/>
  <c r="F148" i="11"/>
  <c r="C149" i="11"/>
  <c r="D150" i="11"/>
  <c r="C152" i="10"/>
  <c r="C150" i="11" l="1"/>
  <c r="D151" i="11"/>
  <c r="H149" i="11"/>
  <c r="I149" i="11"/>
  <c r="N149" i="11"/>
  <c r="O149" i="11"/>
  <c r="J149" i="11"/>
  <c r="P149" i="11"/>
  <c r="L149" i="11"/>
  <c r="M149" i="11"/>
  <c r="K149" i="11"/>
  <c r="F149" i="11"/>
  <c r="C153" i="10"/>
  <c r="C151" i="11" l="1"/>
  <c r="D152" i="11"/>
  <c r="I150" i="11"/>
  <c r="O150" i="11"/>
  <c r="J150" i="11"/>
  <c r="N150" i="11"/>
  <c r="K150" i="11"/>
  <c r="P150" i="11"/>
  <c r="H150" i="11"/>
  <c r="M150" i="11"/>
  <c r="L150" i="11"/>
  <c r="F150" i="11"/>
  <c r="C154" i="10"/>
  <c r="D153" i="11" l="1"/>
  <c r="C152" i="11"/>
  <c r="O151" i="11"/>
  <c r="P151" i="11"/>
  <c r="I151" i="11"/>
  <c r="L151" i="11"/>
  <c r="H151" i="11"/>
  <c r="N151" i="11"/>
  <c r="M151" i="11"/>
  <c r="J151" i="11"/>
  <c r="K151" i="11"/>
  <c r="F151" i="11"/>
  <c r="C155" i="10"/>
  <c r="M152" i="11" l="1"/>
  <c r="P152" i="11"/>
  <c r="J152" i="11"/>
  <c r="I152" i="11"/>
  <c r="H152" i="11"/>
  <c r="O152" i="11"/>
  <c r="N152" i="11"/>
  <c r="K152" i="11"/>
  <c r="L152" i="11"/>
  <c r="F152" i="11"/>
  <c r="C153" i="11"/>
  <c r="D154" i="11"/>
  <c r="C156" i="10"/>
  <c r="C154" i="11" l="1"/>
  <c r="D155" i="11"/>
  <c r="N153" i="11"/>
  <c r="K153" i="11"/>
  <c r="J153" i="11"/>
  <c r="P153" i="11"/>
  <c r="O153" i="11"/>
  <c r="L153" i="11"/>
  <c r="M153" i="11"/>
  <c r="H153" i="11"/>
  <c r="I153" i="11"/>
  <c r="F153" i="11"/>
  <c r="C157" i="10"/>
  <c r="C155" i="11" l="1"/>
  <c r="D156" i="11"/>
  <c r="K154" i="11"/>
  <c r="J154" i="11"/>
  <c r="P154" i="11"/>
  <c r="H154" i="11"/>
  <c r="N154" i="11"/>
  <c r="M154" i="11"/>
  <c r="L154" i="11"/>
  <c r="I154" i="11"/>
  <c r="O154" i="11"/>
  <c r="F154" i="11"/>
  <c r="C158" i="10"/>
  <c r="D157" i="11" l="1"/>
  <c r="C156" i="11"/>
  <c r="L155" i="11"/>
  <c r="H155" i="11"/>
  <c r="N155" i="11"/>
  <c r="M155" i="11"/>
  <c r="J155" i="11"/>
  <c r="P155" i="11"/>
  <c r="K155" i="11"/>
  <c r="O155" i="11"/>
  <c r="I155" i="11"/>
  <c r="F155" i="11"/>
  <c r="C159" i="10"/>
  <c r="I156" i="11" l="1"/>
  <c r="H156" i="11"/>
  <c r="O156" i="11"/>
  <c r="K156" i="11"/>
  <c r="N156" i="11"/>
  <c r="L156" i="11"/>
  <c r="M156" i="11"/>
  <c r="P156" i="11"/>
  <c r="J156" i="11"/>
  <c r="F156" i="11"/>
  <c r="C157" i="11"/>
  <c r="D158" i="11"/>
  <c r="C160" i="10"/>
  <c r="C158" i="11" l="1"/>
  <c r="D159" i="11"/>
  <c r="J157" i="11"/>
  <c r="P157" i="11"/>
  <c r="L157" i="11"/>
  <c r="O157" i="11"/>
  <c r="M157" i="11"/>
  <c r="H157" i="11"/>
  <c r="I157" i="11"/>
  <c r="N157" i="11"/>
  <c r="K157" i="11"/>
  <c r="F157" i="11"/>
  <c r="C161" i="10"/>
  <c r="C159" i="11" l="1"/>
  <c r="D160" i="11"/>
  <c r="J158" i="11"/>
  <c r="H158" i="11"/>
  <c r="M158" i="11"/>
  <c r="L158" i="11"/>
  <c r="I158" i="11"/>
  <c r="O158" i="11"/>
  <c r="K158" i="11"/>
  <c r="N158" i="11"/>
  <c r="P158" i="11"/>
  <c r="F158" i="11"/>
  <c r="C162" i="10"/>
  <c r="D161" i="11" l="1"/>
  <c r="C160" i="11"/>
  <c r="O159" i="11"/>
  <c r="H159" i="11"/>
  <c r="N159" i="11"/>
  <c r="M159" i="11"/>
  <c r="J159" i="11"/>
  <c r="P159" i="11"/>
  <c r="I159" i="11"/>
  <c r="L159" i="11"/>
  <c r="K159" i="11"/>
  <c r="F159" i="11"/>
  <c r="C163" i="10"/>
  <c r="O160" i="11" l="1"/>
  <c r="K160" i="11"/>
  <c r="L160" i="11"/>
  <c r="M160" i="11"/>
  <c r="P160" i="11"/>
  <c r="N160" i="11"/>
  <c r="I160" i="11"/>
  <c r="H160" i="11"/>
  <c r="J160" i="11"/>
  <c r="F160" i="11"/>
  <c r="C161" i="11"/>
  <c r="D162" i="11"/>
  <c r="C164" i="10"/>
  <c r="L161" i="11" l="1"/>
  <c r="M161" i="11"/>
  <c r="H161" i="11"/>
  <c r="I161" i="11"/>
  <c r="O161" i="11"/>
  <c r="N161" i="11"/>
  <c r="J161" i="11"/>
  <c r="P161" i="11"/>
  <c r="K161" i="11"/>
  <c r="F161" i="11"/>
  <c r="C162" i="11"/>
  <c r="D163" i="11"/>
  <c r="C166" i="10"/>
  <c r="C165" i="10"/>
  <c r="C163" i="11" l="1"/>
  <c r="D164" i="11"/>
  <c r="M162" i="11"/>
  <c r="L162" i="11"/>
  <c r="J162" i="11"/>
  <c r="N162" i="11"/>
  <c r="I162" i="11"/>
  <c r="O162" i="11"/>
  <c r="K162" i="11"/>
  <c r="P162" i="11"/>
  <c r="H162" i="11"/>
  <c r="F162" i="11"/>
  <c r="H42" i="8"/>
  <c r="H41" i="8"/>
  <c r="H35" i="8"/>
  <c r="D165" i="11" l="1"/>
  <c r="C164" i="11"/>
  <c r="J163" i="11"/>
  <c r="O163" i="11"/>
  <c r="P163" i="11"/>
  <c r="I163" i="11"/>
  <c r="L163" i="11"/>
  <c r="H163" i="11"/>
  <c r="N163" i="11"/>
  <c r="M163" i="11"/>
  <c r="K163" i="11"/>
  <c r="F163" i="11"/>
  <c r="F27" i="8"/>
  <c r="H37" i="8" s="1"/>
  <c r="H43" i="8"/>
  <c r="F39" i="8" s="1"/>
  <c r="F76" i="8" s="1"/>
  <c r="D168" i="11"/>
  <c r="D169" i="11" s="1"/>
  <c r="D170" i="11" s="1"/>
  <c r="D171" i="11" s="1"/>
  <c r="D172" i="11" s="1"/>
  <c r="D173" i="11" s="1"/>
  <c r="D174" i="11" s="1"/>
  <c r="D175" i="11" s="1"/>
  <c r="D176" i="11" s="1"/>
  <c r="A140" i="12" l="1"/>
  <c r="A138" i="12"/>
  <c r="A136" i="12"/>
  <c r="A134" i="12"/>
  <c r="A132" i="12"/>
  <c r="A130" i="12"/>
  <c r="A128" i="12"/>
  <c r="A126" i="12"/>
  <c r="A124" i="12"/>
  <c r="A122" i="12"/>
  <c r="A120" i="12"/>
  <c r="A111" i="12"/>
  <c r="A109" i="12"/>
  <c r="A106" i="12"/>
  <c r="A103" i="12"/>
  <c r="A101" i="12"/>
  <c r="A98" i="12"/>
  <c r="A93" i="12"/>
  <c r="A91" i="12"/>
  <c r="A89" i="12"/>
  <c r="A86" i="12"/>
  <c r="A82" i="12"/>
  <c r="A78" i="12"/>
  <c r="A74" i="12"/>
  <c r="A70" i="12"/>
  <c r="A66" i="12"/>
  <c r="A62" i="12"/>
  <c r="A58" i="12"/>
  <c r="A54" i="12"/>
  <c r="A50" i="12"/>
  <c r="A46" i="12"/>
  <c r="A42" i="12"/>
  <c r="A38" i="12"/>
  <c r="A34" i="12"/>
  <c r="A30" i="12"/>
  <c r="A22" i="12"/>
  <c r="A94" i="12"/>
  <c r="A65" i="12"/>
  <c r="A53" i="12"/>
  <c r="A45" i="12"/>
  <c r="A33" i="12"/>
  <c r="A17" i="12"/>
  <c r="A167" i="12"/>
  <c r="A139" i="12"/>
  <c r="A137" i="12"/>
  <c r="A135" i="12"/>
  <c r="A133" i="12"/>
  <c r="A131" i="12"/>
  <c r="A129" i="12"/>
  <c r="A127" i="12"/>
  <c r="A125" i="12"/>
  <c r="A123" i="12"/>
  <c r="A121" i="12"/>
  <c r="A119" i="12"/>
  <c r="A110" i="12"/>
  <c r="A107" i="12"/>
  <c r="A105" i="12"/>
  <c r="A102" i="12"/>
  <c r="A99" i="12"/>
  <c r="A97" i="12"/>
  <c r="A92" i="12"/>
  <c r="A90" i="12"/>
  <c r="A88" i="12"/>
  <c r="A84" i="12"/>
  <c r="A80" i="12"/>
  <c r="A76" i="12"/>
  <c r="A72" i="12"/>
  <c r="A68" i="12"/>
  <c r="A64" i="12"/>
  <c r="A60" i="12"/>
  <c r="A56" i="12"/>
  <c r="A52" i="12"/>
  <c r="A48" i="12"/>
  <c r="A44" i="12"/>
  <c r="A40" i="12"/>
  <c r="A36" i="12"/>
  <c r="A32" i="12"/>
  <c r="A28" i="12"/>
  <c r="A24" i="12"/>
  <c r="A20" i="12"/>
  <c r="A16" i="12"/>
  <c r="A12" i="12"/>
  <c r="A8" i="12"/>
  <c r="A79" i="12"/>
  <c r="A71" i="12"/>
  <c r="A63" i="12"/>
  <c r="A59" i="12"/>
  <c r="A51" i="12"/>
  <c r="A43" i="12"/>
  <c r="A35" i="12"/>
  <c r="A27" i="12"/>
  <c r="A23" i="12"/>
  <c r="A15" i="12"/>
  <c r="A26" i="12"/>
  <c r="A18" i="12"/>
  <c r="A10" i="12"/>
  <c r="A163" i="12"/>
  <c r="A155" i="12"/>
  <c r="A151" i="12"/>
  <c r="A147" i="12"/>
  <c r="A145" i="12"/>
  <c r="A141" i="12"/>
  <c r="A116" i="12"/>
  <c r="A114" i="12"/>
  <c r="A104" i="12"/>
  <c r="A96" i="12"/>
  <c r="A81" i="12"/>
  <c r="A69" i="12"/>
  <c r="A57" i="12"/>
  <c r="A41" i="12"/>
  <c r="A25" i="12"/>
  <c r="A13" i="12"/>
  <c r="A166" i="12"/>
  <c r="A164" i="12"/>
  <c r="A162" i="12"/>
  <c r="A160" i="12"/>
  <c r="A158" i="12"/>
  <c r="A156" i="12"/>
  <c r="A154" i="12"/>
  <c r="A152" i="12"/>
  <c r="A150" i="12"/>
  <c r="A148" i="12"/>
  <c r="A146" i="12"/>
  <c r="A144" i="12"/>
  <c r="A142" i="12"/>
  <c r="A117" i="12"/>
  <c r="A115" i="12"/>
  <c r="A113" i="12"/>
  <c r="A108" i="12"/>
  <c r="A100" i="12"/>
  <c r="A95" i="12"/>
  <c r="A87" i="12"/>
  <c r="A83" i="12"/>
  <c r="A75" i="12"/>
  <c r="A67" i="12"/>
  <c r="A55" i="12"/>
  <c r="A47" i="12"/>
  <c r="A39" i="12"/>
  <c r="A31" i="12"/>
  <c r="A19" i="12"/>
  <c r="A11" i="12"/>
  <c r="A14" i="12"/>
  <c r="A165" i="12"/>
  <c r="A161" i="12"/>
  <c r="A159" i="12"/>
  <c r="A157" i="12"/>
  <c r="A153" i="12"/>
  <c r="A149" i="12"/>
  <c r="A143" i="12"/>
  <c r="A118" i="12"/>
  <c r="A112" i="12"/>
  <c r="A85" i="12"/>
  <c r="A77" i="12"/>
  <c r="A73" i="12"/>
  <c r="A61" i="12"/>
  <c r="A49" i="12"/>
  <c r="A37" i="12"/>
  <c r="A29" i="12"/>
  <c r="A21" i="12"/>
  <c r="A9" i="12"/>
  <c r="A7" i="12"/>
  <c r="A165" i="10"/>
  <c r="A167" i="11"/>
  <c r="A163" i="11"/>
  <c r="A159" i="11"/>
  <c r="A155" i="11"/>
  <c r="A151" i="11"/>
  <c r="A147" i="11"/>
  <c r="A143" i="11"/>
  <c r="A139" i="11"/>
  <c r="A135" i="11"/>
  <c r="A131" i="11"/>
  <c r="A127" i="11"/>
  <c r="A123" i="11"/>
  <c r="A119" i="11"/>
  <c r="A115" i="11"/>
  <c r="A111" i="11"/>
  <c r="A107" i="11"/>
  <c r="A103" i="11"/>
  <c r="A99" i="11"/>
  <c r="A95" i="11"/>
  <c r="A91" i="11"/>
  <c r="A87" i="11"/>
  <c r="A83" i="11"/>
  <c r="A79" i="11"/>
  <c r="A75" i="11"/>
  <c r="A71" i="11"/>
  <c r="A67" i="11"/>
  <c r="A63" i="11"/>
  <c r="A59" i="11"/>
  <c r="A55" i="11"/>
  <c r="A51" i="11"/>
  <c r="A47" i="11"/>
  <c r="A43" i="11"/>
  <c r="A39" i="11"/>
  <c r="A35" i="11"/>
  <c r="A31" i="11"/>
  <c r="A27" i="11"/>
  <c r="A23" i="11"/>
  <c r="A19" i="11"/>
  <c r="A15" i="11"/>
  <c r="A11" i="11"/>
  <c r="A166" i="11"/>
  <c r="A162" i="11"/>
  <c r="A158" i="11"/>
  <c r="A154" i="11"/>
  <c r="A150" i="11"/>
  <c r="A146" i="11"/>
  <c r="A142" i="11"/>
  <c r="A138" i="11"/>
  <c r="A134" i="11"/>
  <c r="A130" i="11"/>
  <c r="A126" i="11"/>
  <c r="A122" i="11"/>
  <c r="A118" i="11"/>
  <c r="A114" i="11"/>
  <c r="A110" i="11"/>
  <c r="A106" i="11"/>
  <c r="A102" i="11"/>
  <c r="A98" i="11"/>
  <c r="A94" i="11"/>
  <c r="A90" i="11"/>
  <c r="A86" i="11"/>
  <c r="A82" i="11"/>
  <c r="A78" i="11"/>
  <c r="A74" i="11"/>
  <c r="A70" i="11"/>
  <c r="A66" i="11"/>
  <c r="A62" i="11"/>
  <c r="A58" i="11"/>
  <c r="A54" i="11"/>
  <c r="A50" i="11"/>
  <c r="A46" i="11"/>
  <c r="A42" i="11"/>
  <c r="A38" i="11"/>
  <c r="A34" i="11"/>
  <c r="A30" i="11"/>
  <c r="A26" i="11"/>
  <c r="A22" i="11"/>
  <c r="A18" i="11"/>
  <c r="A14" i="11"/>
  <c r="A10" i="11"/>
  <c r="A161" i="11"/>
  <c r="A157" i="11"/>
  <c r="A153" i="11"/>
  <c r="A149" i="11"/>
  <c r="A145" i="11"/>
  <c r="A141" i="11"/>
  <c r="A137" i="11"/>
  <c r="A133" i="11"/>
  <c r="A129" i="11"/>
  <c r="A125" i="11"/>
  <c r="A121" i="11"/>
  <c r="A117" i="11"/>
  <c r="A113" i="11"/>
  <c r="A109" i="11"/>
  <c r="A105" i="11"/>
  <c r="A101" i="11"/>
  <c r="A97" i="11"/>
  <c r="A93" i="11"/>
  <c r="A89" i="11"/>
  <c r="A85" i="11"/>
  <c r="A81" i="11"/>
  <c r="A77" i="11"/>
  <c r="A73" i="11"/>
  <c r="A69" i="11"/>
  <c r="A65" i="11"/>
  <c r="A61" i="11"/>
  <c r="A57" i="11"/>
  <c r="A53" i="11"/>
  <c r="A49" i="11"/>
  <c r="A45" i="11"/>
  <c r="A37" i="11"/>
  <c r="A33" i="11"/>
  <c r="A25" i="11"/>
  <c r="A17" i="11"/>
  <c r="A9" i="11"/>
  <c r="A165" i="11"/>
  <c r="A164" i="11"/>
  <c r="A160" i="11"/>
  <c r="A156" i="11"/>
  <c r="A152" i="11"/>
  <c r="A148" i="11"/>
  <c r="A144" i="11"/>
  <c r="A140" i="11"/>
  <c r="A136" i="11"/>
  <c r="A132" i="11"/>
  <c r="A128" i="11"/>
  <c r="A124" i="11"/>
  <c r="A120" i="11"/>
  <c r="A116" i="11"/>
  <c r="A112" i="11"/>
  <c r="A108" i="11"/>
  <c r="A104" i="11"/>
  <c r="A100" i="11"/>
  <c r="A96" i="11"/>
  <c r="A92" i="11"/>
  <c r="A88" i="11"/>
  <c r="A84" i="11"/>
  <c r="A80" i="11"/>
  <c r="A76" i="11"/>
  <c r="A72" i="11"/>
  <c r="A68" i="11"/>
  <c r="A64" i="11"/>
  <c r="A60" i="11"/>
  <c r="A56" i="11"/>
  <c r="A52" i="11"/>
  <c r="A48" i="11"/>
  <c r="A44" i="11"/>
  <c r="A40" i="11"/>
  <c r="A36" i="11"/>
  <c r="A32" i="11"/>
  <c r="A28" i="11"/>
  <c r="A24" i="11"/>
  <c r="A20" i="11"/>
  <c r="A16" i="11"/>
  <c r="A12" i="11"/>
  <c r="A8" i="11"/>
  <c r="A41" i="11"/>
  <c r="A29" i="11"/>
  <c r="A21" i="11"/>
  <c r="A13" i="11"/>
  <c r="A7" i="11"/>
  <c r="K164" i="11"/>
  <c r="L164" i="11"/>
  <c r="M164" i="11"/>
  <c r="P164" i="11"/>
  <c r="I164" i="11"/>
  <c r="H164" i="11"/>
  <c r="N164" i="11"/>
  <c r="O164" i="11"/>
  <c r="J164" i="11"/>
  <c r="F164" i="11"/>
  <c r="C165" i="11"/>
  <c r="D166" i="11"/>
  <c r="C166" i="11" s="1"/>
  <c r="A160" i="10"/>
  <c r="A164" i="10"/>
  <c r="A162" i="10"/>
  <c r="A158" i="10"/>
  <c r="A157" i="10"/>
  <c r="A161" i="10"/>
  <c r="A163" i="10"/>
  <c r="A166" i="10"/>
  <c r="A159" i="10"/>
  <c r="I166" i="11" l="1"/>
  <c r="O166" i="11"/>
  <c r="J166" i="11"/>
  <c r="K166" i="11"/>
  <c r="P166" i="11"/>
  <c r="H166" i="11"/>
  <c r="M166" i="11"/>
  <c r="L166" i="11"/>
  <c r="N166" i="11"/>
  <c r="F166" i="11"/>
  <c r="H165" i="11"/>
  <c r="I165" i="11"/>
  <c r="N165" i="11"/>
  <c r="O165" i="11"/>
  <c r="J165" i="11"/>
  <c r="P165" i="11"/>
  <c r="L165" i="11"/>
  <c r="M165" i="11"/>
  <c r="K165" i="11"/>
  <c r="F165" i="11"/>
  <c r="G50" i="8"/>
  <c r="C167" i="10"/>
  <c r="F89" i="10" l="1"/>
  <c r="F93" i="10"/>
  <c r="F97" i="10"/>
  <c r="F101" i="10"/>
  <c r="F105" i="10"/>
  <c r="F109" i="10"/>
  <c r="F113" i="10"/>
  <c r="F117" i="10"/>
  <c r="F121" i="10"/>
  <c r="F125" i="10"/>
  <c r="F129" i="10"/>
  <c r="F133" i="10"/>
  <c r="F137" i="10"/>
  <c r="F141" i="10"/>
  <c r="F145" i="10"/>
  <c r="F153" i="10"/>
  <c r="F161" i="10"/>
  <c r="F90" i="10"/>
  <c r="F94" i="10"/>
  <c r="F98" i="10"/>
  <c r="F102" i="10"/>
  <c r="F106" i="10"/>
  <c r="F110" i="10"/>
  <c r="F114" i="10"/>
  <c r="F118" i="10"/>
  <c r="F122" i="10"/>
  <c r="F126" i="10"/>
  <c r="F130" i="10"/>
  <c r="F134" i="10"/>
  <c r="F138" i="10"/>
  <c r="F142" i="10"/>
  <c r="F146" i="10"/>
  <c r="F150" i="10"/>
  <c r="F154" i="10"/>
  <c r="F158" i="10"/>
  <c r="F162" i="10"/>
  <c r="F166" i="10"/>
  <c r="F92" i="10"/>
  <c r="F100" i="10"/>
  <c r="F104" i="10"/>
  <c r="F112" i="10"/>
  <c r="F120" i="10"/>
  <c r="F128" i="10"/>
  <c r="F136" i="10"/>
  <c r="F148" i="10"/>
  <c r="F156" i="10"/>
  <c r="F164" i="10"/>
  <c r="F149" i="10"/>
  <c r="F157" i="10"/>
  <c r="F165" i="10"/>
  <c r="F167" i="10"/>
  <c r="F91" i="10"/>
  <c r="F95" i="10"/>
  <c r="F99" i="10"/>
  <c r="F103" i="10"/>
  <c r="F107" i="10"/>
  <c r="F111" i="10"/>
  <c r="F115" i="10"/>
  <c r="F119" i="10"/>
  <c r="F123" i="10"/>
  <c r="F127" i="10"/>
  <c r="F131" i="10"/>
  <c r="F135" i="10"/>
  <c r="F139" i="10"/>
  <c r="F143" i="10"/>
  <c r="F147" i="10"/>
  <c r="F151" i="10"/>
  <c r="F155" i="10"/>
  <c r="F159" i="10"/>
  <c r="F163" i="10"/>
  <c r="F88" i="10"/>
  <c r="F96" i="10"/>
  <c r="F108" i="10"/>
  <c r="F116" i="10"/>
  <c r="F124" i="10"/>
  <c r="F132" i="10"/>
  <c r="F140" i="10"/>
  <c r="F144" i="10"/>
  <c r="F152" i="10"/>
  <c r="F160" i="10"/>
  <c r="N167" i="10"/>
  <c r="J167" i="10"/>
  <c r="M167" i="10"/>
  <c r="I167" i="10"/>
  <c r="P167" i="10"/>
  <c r="L167" i="10"/>
  <c r="H167" i="10"/>
  <c r="O167" i="10"/>
  <c r="K167" i="10"/>
  <c r="H23" i="8" l="1"/>
  <c r="E23" i="8" l="1"/>
  <c r="F77" i="8" s="1"/>
  <c r="A6" i="10" l="1"/>
  <c r="A6" i="11"/>
  <c r="A6" i="12"/>
  <c r="A170" i="12" s="1"/>
  <c r="A10" i="10"/>
  <c r="A14" i="10"/>
  <c r="A26" i="10"/>
  <c r="A30" i="10"/>
  <c r="A42" i="10"/>
  <c r="A46" i="10"/>
  <c r="A58" i="10"/>
  <c r="A62" i="10"/>
  <c r="A74" i="10"/>
  <c r="A78" i="10"/>
  <c r="A90" i="10"/>
  <c r="A94" i="10"/>
  <c r="A106" i="10"/>
  <c r="A110" i="10"/>
  <c r="A122" i="10"/>
  <c r="A126" i="10"/>
  <c r="A138" i="10"/>
  <c r="A142" i="10"/>
  <c r="A154" i="10"/>
  <c r="A9" i="10"/>
  <c r="A33" i="10"/>
  <c r="A41" i="10"/>
  <c r="A65" i="10"/>
  <c r="A73" i="10"/>
  <c r="A93" i="10"/>
  <c r="A101" i="10"/>
  <c r="A125" i="10"/>
  <c r="A133" i="10"/>
  <c r="A167" i="10"/>
  <c r="A7" i="10"/>
  <c r="A11" i="10"/>
  <c r="A23" i="10"/>
  <c r="A27" i="10"/>
  <c r="A39" i="10"/>
  <c r="A43" i="10"/>
  <c r="A55" i="10"/>
  <c r="A59" i="10"/>
  <c r="A71" i="10"/>
  <c r="A75" i="10"/>
  <c r="A87" i="10"/>
  <c r="A91" i="10"/>
  <c r="A103" i="10"/>
  <c r="A107" i="10"/>
  <c r="A119" i="10"/>
  <c r="A123" i="10"/>
  <c r="A135" i="10"/>
  <c r="A139" i="10"/>
  <c r="A151" i="10"/>
  <c r="A155" i="10"/>
  <c r="A29" i="10"/>
  <c r="A37" i="10"/>
  <c r="A61" i="10"/>
  <c r="A69" i="10"/>
  <c r="A97" i="10"/>
  <c r="A105" i="10"/>
  <c r="A129" i="10"/>
  <c r="A137" i="10"/>
  <c r="A12" i="10"/>
  <c r="A16" i="10"/>
  <c r="A28" i="10"/>
  <c r="A32" i="10"/>
  <c r="A44" i="10"/>
  <c r="A48" i="10"/>
  <c r="A60" i="10"/>
  <c r="A64" i="10"/>
  <c r="A76" i="10"/>
  <c r="A80" i="10"/>
  <c r="A92" i="10"/>
  <c r="A96" i="10"/>
  <c r="A108" i="10"/>
  <c r="A112" i="10"/>
  <c r="A124" i="10"/>
  <c r="A128" i="10"/>
  <c r="A140" i="10"/>
  <c r="A144" i="10"/>
  <c r="A156" i="10"/>
  <c r="A173" i="11"/>
  <c r="A169" i="11"/>
  <c r="A171" i="11"/>
  <c r="A168" i="11"/>
  <c r="A18" i="10" l="1"/>
  <c r="A34" i="10"/>
  <c r="A50" i="10"/>
  <c r="A66" i="10"/>
  <c r="A82" i="10"/>
  <c r="A98" i="10"/>
  <c r="A114" i="10"/>
  <c r="A130" i="10"/>
  <c r="A146" i="10"/>
  <c r="A17" i="10"/>
  <c r="A49" i="10"/>
  <c r="A81" i="10"/>
  <c r="A109" i="10"/>
  <c r="A141" i="10"/>
  <c r="A15" i="10"/>
  <c r="A31" i="10"/>
  <c r="A47" i="10"/>
  <c r="A63" i="10"/>
  <c r="A79" i="10"/>
  <c r="A95" i="10"/>
  <c r="A111" i="10"/>
  <c r="A127" i="10"/>
  <c r="A143" i="10"/>
  <c r="A13" i="10"/>
  <c r="A45" i="10"/>
  <c r="A77" i="10"/>
  <c r="A113" i="10"/>
  <c r="A145" i="10"/>
  <c r="A20" i="10"/>
  <c r="A36" i="10"/>
  <c r="A52" i="10"/>
  <c r="A68" i="10"/>
  <c r="A84" i="10"/>
  <c r="A100" i="10"/>
  <c r="A116" i="10"/>
  <c r="A132" i="10"/>
  <c r="A148" i="10"/>
  <c r="A174" i="11"/>
  <c r="A176" i="11"/>
  <c r="A22" i="10"/>
  <c r="A38" i="10"/>
  <c r="A54" i="10"/>
  <c r="A70" i="10"/>
  <c r="A86" i="10"/>
  <c r="A102" i="10"/>
  <c r="A118" i="10"/>
  <c r="A134" i="10"/>
  <c r="A150" i="10"/>
  <c r="A25" i="10"/>
  <c r="A57" i="10"/>
  <c r="A85" i="10"/>
  <c r="A117" i="10"/>
  <c r="A149" i="10"/>
  <c r="A19" i="10"/>
  <c r="A35" i="10"/>
  <c r="A51" i="10"/>
  <c r="A67" i="10"/>
  <c r="A83" i="10"/>
  <c r="A99" i="10"/>
  <c r="A115" i="10"/>
  <c r="A131" i="10"/>
  <c r="A147" i="10"/>
  <c r="A21" i="10"/>
  <c r="A53" i="10"/>
  <c r="A89" i="10"/>
  <c r="A121" i="10"/>
  <c r="A153" i="10"/>
  <c r="A8" i="10"/>
  <c r="A24" i="10"/>
  <c r="A40" i="10"/>
  <c r="A56" i="10"/>
  <c r="A72" i="10"/>
  <c r="A88" i="10"/>
  <c r="A104" i="10"/>
  <c r="A120" i="10"/>
  <c r="A136" i="10"/>
  <c r="A152" i="10"/>
  <c r="A170" i="11"/>
  <c r="A175" i="11"/>
  <c r="A172" i="11"/>
  <c r="A170" i="10" l="1"/>
  <c r="F78" i="8" l="1"/>
  <c r="C168" i="11" l="1"/>
  <c r="L168" i="11" l="1"/>
  <c r="P168" i="11"/>
  <c r="N168" i="11"/>
  <c r="K168" i="11"/>
  <c r="J168" i="11"/>
  <c r="I168" i="11"/>
  <c r="M168" i="11"/>
  <c r="O168" i="11"/>
  <c r="H168" i="11"/>
  <c r="C169" i="11"/>
  <c r="F168" i="11"/>
  <c r="O169" i="11" l="1"/>
  <c r="N169" i="11"/>
  <c r="M169" i="11"/>
  <c r="L169" i="11"/>
  <c r="H169" i="11"/>
  <c r="K169" i="11"/>
  <c r="P169" i="11"/>
  <c r="J169" i="11"/>
  <c r="I169" i="11"/>
  <c r="C170" i="11"/>
  <c r="F169" i="11"/>
  <c r="N170" i="11" l="1"/>
  <c r="O170" i="11"/>
  <c r="P170" i="11"/>
  <c r="I170" i="11"/>
  <c r="K170" i="11"/>
  <c r="J170" i="11"/>
  <c r="M170" i="11"/>
  <c r="H170" i="11"/>
  <c r="L170" i="11"/>
  <c r="F170" i="11"/>
  <c r="C171" i="11"/>
  <c r="M171" i="11" l="1"/>
  <c r="O171" i="11"/>
  <c r="J171" i="11"/>
  <c r="L171" i="11"/>
  <c r="P171" i="11"/>
  <c r="I171" i="11"/>
  <c r="N171" i="11"/>
  <c r="K171" i="11"/>
  <c r="H171" i="11"/>
  <c r="F171" i="11"/>
  <c r="C172" i="11"/>
  <c r="L172" i="11" l="1"/>
  <c r="P172" i="11"/>
  <c r="O172" i="11"/>
  <c r="M172" i="11"/>
  <c r="K172" i="11"/>
  <c r="N172" i="11"/>
  <c r="J172" i="11"/>
  <c r="I172" i="11"/>
  <c r="H172" i="11"/>
  <c r="F172" i="11"/>
  <c r="C173" i="11"/>
  <c r="O173" i="11" l="1"/>
  <c r="P173" i="11"/>
  <c r="N173" i="11"/>
  <c r="L173" i="11"/>
  <c r="J173" i="11"/>
  <c r="I173" i="11"/>
  <c r="H173" i="11"/>
  <c r="K173" i="11"/>
  <c r="M173" i="11"/>
  <c r="F173" i="11"/>
  <c r="C174" i="11"/>
  <c r="N174" i="11" l="1"/>
  <c r="P174" i="11"/>
  <c r="I174" i="11"/>
  <c r="O174" i="11"/>
  <c r="M174" i="11"/>
  <c r="J174" i="11"/>
  <c r="H174" i="11"/>
  <c r="L174" i="11"/>
  <c r="K174" i="11"/>
  <c r="F174" i="11"/>
  <c r="C176" i="11"/>
  <c r="C175" i="11"/>
  <c r="M175" i="11" l="1"/>
  <c r="P175" i="11"/>
  <c r="L175" i="11"/>
  <c r="J175" i="11"/>
  <c r="K175" i="11"/>
  <c r="O175" i="11"/>
  <c r="H175" i="11"/>
  <c r="N175" i="11"/>
  <c r="I175" i="11"/>
  <c r="L176" i="11"/>
  <c r="P176" i="11"/>
  <c r="N176" i="11"/>
  <c r="K176" i="11"/>
  <c r="O176" i="11"/>
  <c r="J176" i="11"/>
  <c r="I176" i="11"/>
  <c r="M176" i="11"/>
  <c r="H176" i="11"/>
  <c r="F176" i="11"/>
  <c r="F175" i="11"/>
  <c r="I7" i="10" l="1"/>
  <c r="O7" i="10"/>
  <c r="M7" i="10"/>
  <c r="K7" i="10"/>
  <c r="P7" i="10"/>
  <c r="N7" i="10"/>
  <c r="J7" i="10"/>
  <c r="H7" i="10"/>
  <c r="L7" i="10"/>
  <c r="M8" i="10" l="1"/>
  <c r="H8" i="10"/>
  <c r="J8" i="10"/>
  <c r="I8" i="10"/>
  <c r="L8" i="10"/>
  <c r="K8" i="10"/>
  <c r="P8" i="10"/>
  <c r="O8" i="10"/>
  <c r="N8" i="10"/>
  <c r="N10" i="10" l="1"/>
  <c r="O9" i="10"/>
  <c r="J9" i="10"/>
  <c r="P9" i="10"/>
  <c r="M9" i="10"/>
  <c r="N9" i="10"/>
  <c r="J10" i="10"/>
  <c r="L10" i="10"/>
  <c r="L9" i="10"/>
  <c r="I9" i="10"/>
  <c r="H9" i="10"/>
  <c r="I10" i="10"/>
  <c r="K9" i="10"/>
  <c r="H10" i="10" l="1"/>
  <c r="P10" i="10"/>
  <c r="O10" i="10"/>
  <c r="K10" i="10"/>
  <c r="M10" i="10"/>
  <c r="I11" i="10"/>
  <c r="H11" i="10" l="1"/>
  <c r="N11" i="10"/>
  <c r="O11" i="10"/>
  <c r="P11" i="10"/>
  <c r="J11" i="10"/>
  <c r="K11" i="10"/>
  <c r="L11" i="10"/>
  <c r="M11" i="10"/>
  <c r="K12" i="10" l="1"/>
  <c r="L12" i="10"/>
  <c r="I12" i="10"/>
  <c r="N12" i="10"/>
  <c r="J12" i="10"/>
  <c r="O12" i="10"/>
  <c r="P12" i="10"/>
  <c r="H12" i="10"/>
  <c r="M12" i="10"/>
  <c r="O13" i="10" l="1"/>
  <c r="H13" i="10"/>
  <c r="L13" i="10"/>
  <c r="I13" i="10"/>
  <c r="M13" i="10"/>
  <c r="N13" i="10"/>
  <c r="K13" i="10"/>
  <c r="P13" i="10"/>
  <c r="J13" i="10"/>
  <c r="L14" i="10" l="1"/>
  <c r="H14" i="10"/>
  <c r="N14" i="10"/>
  <c r="I14" i="10"/>
  <c r="O14" i="10"/>
  <c r="P14" i="10"/>
  <c r="M14" i="10"/>
  <c r="K14" i="10"/>
  <c r="J14" i="10"/>
  <c r="L15" i="10" l="1"/>
  <c r="I15" i="10"/>
  <c r="N15" i="10"/>
  <c r="H15" i="10"/>
  <c r="K15" i="10"/>
  <c r="M15" i="10"/>
  <c r="P15" i="10"/>
  <c r="J15" i="10"/>
  <c r="O15" i="10"/>
  <c r="H16" i="10" l="1"/>
  <c r="J16" i="10"/>
  <c r="K16" i="10"/>
  <c r="P16" i="10"/>
  <c r="L16" i="10"/>
  <c r="O16" i="10"/>
  <c r="I16" i="10"/>
  <c r="M16" i="10"/>
  <c r="N16" i="10"/>
  <c r="M17" i="10" l="1"/>
  <c r="J17" i="10"/>
  <c r="N17" i="10"/>
  <c r="I17" i="10"/>
  <c r="P17" i="10"/>
  <c r="O17" i="10"/>
  <c r="L17" i="10"/>
  <c r="K17" i="10"/>
  <c r="H17" i="10"/>
  <c r="H18" i="10" l="1"/>
  <c r="K18" i="10"/>
  <c r="I18" i="10"/>
  <c r="O18" i="10"/>
  <c r="N18" i="10"/>
  <c r="P18" i="10"/>
  <c r="J18" i="10"/>
  <c r="L18" i="10"/>
  <c r="M18" i="10"/>
  <c r="O19" i="10" l="1"/>
  <c r="J19" i="10"/>
  <c r="P19" i="10"/>
  <c r="I19" i="10"/>
  <c r="N19" i="10"/>
  <c r="H19" i="10"/>
  <c r="K19" i="10"/>
  <c r="M19" i="10"/>
  <c r="L19" i="10"/>
  <c r="I20" i="10" l="1"/>
  <c r="K20" i="10"/>
  <c r="L20" i="10"/>
  <c r="N20" i="10"/>
  <c r="J20" i="10"/>
  <c r="P20" i="10"/>
  <c r="O20" i="10"/>
  <c r="M20" i="10"/>
  <c r="H20" i="10"/>
  <c r="M21" i="10" l="1"/>
  <c r="N21" i="10"/>
  <c r="K21" i="10"/>
  <c r="J21" i="10"/>
  <c r="I21" i="10"/>
  <c r="P21" i="10"/>
  <c r="O21" i="10"/>
  <c r="L21" i="10"/>
  <c r="H21" i="10"/>
  <c r="L22" i="10" l="1"/>
  <c r="P22" i="10"/>
  <c r="M22" i="10"/>
  <c r="H22" i="10"/>
  <c r="N22" i="10"/>
  <c r="K22" i="10"/>
  <c r="O22" i="10"/>
  <c r="J22" i="10"/>
  <c r="I22" i="10"/>
  <c r="N23" i="10" l="1"/>
  <c r="M23" i="10"/>
  <c r="I23" i="10"/>
  <c r="H23" i="10"/>
  <c r="O23" i="10"/>
  <c r="P23" i="10"/>
  <c r="K23" i="10"/>
  <c r="J23" i="10"/>
  <c r="L23" i="10"/>
  <c r="M24" i="10" l="1"/>
  <c r="P24" i="10"/>
  <c r="L24" i="10"/>
  <c r="K24" i="10"/>
  <c r="O24" i="10"/>
  <c r="I24" i="10"/>
  <c r="J24" i="10"/>
  <c r="N24" i="10"/>
  <c r="H24" i="10"/>
  <c r="J25" i="10" l="1"/>
  <c r="N25" i="10"/>
  <c r="K25" i="10"/>
  <c r="P25" i="10"/>
  <c r="L25" i="10"/>
  <c r="O25" i="10"/>
  <c r="I25" i="10"/>
  <c r="H25" i="10"/>
  <c r="M25" i="10"/>
  <c r="M26" i="10" l="1"/>
  <c r="H26" i="10"/>
  <c r="J26" i="10"/>
  <c r="K26" i="10"/>
  <c r="O26" i="10"/>
  <c r="L26" i="10"/>
  <c r="I26" i="10"/>
  <c r="P26" i="10"/>
  <c r="N26" i="10"/>
  <c r="J27" i="10" l="1"/>
  <c r="M27" i="10"/>
  <c r="K27" i="10"/>
  <c r="I27" i="10"/>
  <c r="P27" i="10"/>
  <c r="O27" i="10"/>
  <c r="L27" i="10"/>
  <c r="H27" i="10"/>
  <c r="N27" i="10"/>
  <c r="M28" i="10" l="1"/>
  <c r="I28" i="10"/>
  <c r="P28" i="10"/>
  <c r="J28" i="10"/>
  <c r="H28" i="10"/>
  <c r="L28" i="10"/>
  <c r="N28" i="10"/>
  <c r="K28" i="10"/>
  <c r="O28" i="10"/>
  <c r="I29" i="10" l="1"/>
  <c r="M29" i="10"/>
  <c r="J29" i="10"/>
  <c r="N29" i="10"/>
  <c r="K29" i="10"/>
  <c r="P29" i="10"/>
  <c r="H29" i="10"/>
  <c r="O29" i="10"/>
  <c r="L29" i="10"/>
  <c r="I30" i="10" l="1"/>
  <c r="M30" i="10"/>
  <c r="P30" i="10"/>
  <c r="O30" i="10"/>
  <c r="H30" i="10"/>
  <c r="J30" i="10"/>
  <c r="N30" i="10"/>
  <c r="K30" i="10"/>
  <c r="L30" i="10"/>
  <c r="N31" i="10" l="1"/>
  <c r="L31" i="10"/>
  <c r="J31" i="10"/>
  <c r="P31" i="10"/>
  <c r="H31" i="10"/>
  <c r="I31" i="10"/>
  <c r="K31" i="10"/>
  <c r="M31" i="10"/>
  <c r="O31" i="10"/>
  <c r="O32" i="10" l="1"/>
  <c r="I32" i="10"/>
  <c r="H32" i="10"/>
  <c r="L32" i="10"/>
  <c r="P32" i="10"/>
  <c r="N32" i="10"/>
  <c r="J32" i="10"/>
  <c r="M32" i="10"/>
  <c r="K32" i="10"/>
  <c r="P33" i="10" l="1"/>
  <c r="K33" i="10"/>
  <c r="H33" i="10"/>
  <c r="L33" i="10"/>
  <c r="O33" i="10"/>
  <c r="M33" i="10"/>
  <c r="J33" i="10"/>
  <c r="N33" i="10"/>
  <c r="I33" i="10"/>
  <c r="O34" i="10" l="1"/>
  <c r="L34" i="10"/>
  <c r="K34" i="10"/>
  <c r="H34" i="10"/>
  <c r="M34" i="10"/>
  <c r="N34" i="10"/>
  <c r="P34" i="10"/>
  <c r="J34" i="10"/>
  <c r="I34" i="10"/>
  <c r="I35" i="10" l="1"/>
  <c r="P35" i="10"/>
  <c r="H35" i="10"/>
  <c r="J35" i="10"/>
  <c r="K35" i="10"/>
  <c r="L35" i="10"/>
  <c r="O35" i="10"/>
  <c r="M35" i="10"/>
  <c r="N35" i="10"/>
  <c r="I36" i="10" l="1"/>
  <c r="N36" i="10"/>
  <c r="J36" i="10"/>
  <c r="P36" i="10"/>
  <c r="O36" i="10"/>
  <c r="L36" i="10"/>
  <c r="M36" i="10"/>
  <c r="K36" i="10"/>
  <c r="H36" i="10"/>
  <c r="L37" i="10" l="1"/>
  <c r="I37" i="10"/>
  <c r="O37" i="10"/>
  <c r="P37" i="10"/>
  <c r="J37" i="10"/>
  <c r="K37" i="10"/>
  <c r="N37" i="10"/>
  <c r="M37" i="10"/>
  <c r="H37" i="10"/>
  <c r="J38" i="10" l="1"/>
  <c r="K38" i="10"/>
  <c r="N38" i="10"/>
  <c r="L38" i="10"/>
  <c r="O38" i="10"/>
  <c r="P38" i="10"/>
  <c r="I38" i="10"/>
  <c r="M38" i="10"/>
  <c r="H38" i="10"/>
  <c r="L39" i="10" l="1"/>
  <c r="H39" i="10"/>
  <c r="M39" i="10"/>
  <c r="K39" i="10"/>
  <c r="J39" i="10"/>
  <c r="N39" i="10"/>
  <c r="O39" i="10"/>
  <c r="P39" i="10"/>
  <c r="I39" i="10"/>
  <c r="K40" i="10" l="1"/>
  <c r="M40" i="10"/>
  <c r="J40" i="10"/>
  <c r="O40" i="10"/>
  <c r="N40" i="10"/>
  <c r="L40" i="10"/>
  <c r="I40" i="10"/>
  <c r="H40" i="10"/>
  <c r="P40" i="10"/>
  <c r="P41" i="10" l="1"/>
  <c r="M41" i="10"/>
  <c r="K41" i="10"/>
  <c r="H41" i="10"/>
  <c r="L41" i="10"/>
  <c r="O41" i="10"/>
  <c r="J41" i="10"/>
  <c r="I41" i="10"/>
  <c r="N41" i="10"/>
  <c r="O42" i="10" l="1"/>
  <c r="P42" i="10"/>
  <c r="N42" i="10"/>
  <c r="M42" i="10"/>
  <c r="H42" i="10"/>
  <c r="I42" i="10"/>
  <c r="J42" i="10"/>
  <c r="K42" i="10"/>
  <c r="L42" i="10"/>
  <c r="K43" i="10" l="1"/>
  <c r="M43" i="10"/>
  <c r="P43" i="10"/>
  <c r="I43" i="10"/>
  <c r="J43" i="10"/>
  <c r="O43" i="10"/>
  <c r="L43" i="10"/>
  <c r="N43" i="10"/>
  <c r="H43" i="10"/>
  <c r="J44" i="10" l="1"/>
  <c r="H44" i="10"/>
  <c r="L44" i="10"/>
  <c r="P44" i="10"/>
  <c r="K44" i="10"/>
  <c r="O44" i="10"/>
  <c r="N44" i="10"/>
  <c r="M44" i="10"/>
  <c r="I44" i="10"/>
  <c r="O45" i="10" l="1"/>
  <c r="P45" i="10"/>
  <c r="N45" i="10"/>
  <c r="J45" i="10"/>
  <c r="L45" i="10"/>
  <c r="I45" i="10"/>
  <c r="K45" i="10"/>
  <c r="M45" i="10"/>
  <c r="H45" i="10"/>
  <c r="H46" i="10" l="1"/>
  <c r="I46" i="10"/>
  <c r="O46" i="10"/>
  <c r="M46" i="10"/>
  <c r="L46" i="10"/>
  <c r="K46" i="10"/>
  <c r="P46" i="10"/>
  <c r="J46" i="10"/>
  <c r="N46" i="10"/>
  <c r="L47" i="10" l="1"/>
  <c r="M47" i="10"/>
  <c r="K47" i="10"/>
  <c r="H47" i="10"/>
  <c r="N47" i="10"/>
  <c r="P47" i="10"/>
  <c r="I47" i="10"/>
  <c r="J47" i="10"/>
  <c r="O47" i="10"/>
  <c r="M48" i="10" l="1"/>
  <c r="P48" i="10"/>
  <c r="O48" i="10"/>
  <c r="L48" i="10"/>
  <c r="K48" i="10"/>
  <c r="J48" i="10"/>
  <c r="I48" i="10"/>
  <c r="N48" i="10"/>
  <c r="H48" i="10"/>
  <c r="I49" i="10" l="1"/>
  <c r="O49" i="10"/>
  <c r="L49" i="10"/>
  <c r="N49" i="10"/>
  <c r="M49" i="10"/>
  <c r="H49" i="10"/>
  <c r="K49" i="10"/>
  <c r="J49" i="10"/>
  <c r="P49" i="10"/>
  <c r="P50" i="10" l="1"/>
  <c r="O50" i="10"/>
  <c r="H50" i="10"/>
  <c r="N50" i="10"/>
  <c r="J50" i="10"/>
  <c r="M50" i="10"/>
  <c r="L50" i="10"/>
  <c r="K50" i="10"/>
  <c r="I50" i="10"/>
  <c r="H51" i="10" l="1"/>
  <c r="J51" i="10"/>
  <c r="K51" i="10"/>
  <c r="M51" i="10"/>
  <c r="P51" i="10"/>
  <c r="O51" i="10"/>
  <c r="L51" i="10"/>
  <c r="I51" i="10"/>
  <c r="N51" i="10"/>
  <c r="N52" i="10" l="1"/>
  <c r="K52" i="10"/>
  <c r="J52" i="10"/>
  <c r="M52" i="10"/>
  <c r="O52" i="10"/>
  <c r="L52" i="10"/>
  <c r="I52" i="10"/>
  <c r="H52" i="10"/>
  <c r="P52" i="10"/>
  <c r="L53" i="10" l="1"/>
  <c r="N53" i="10"/>
  <c r="O53" i="10"/>
  <c r="H53" i="10"/>
  <c r="K53" i="10"/>
  <c r="J53" i="10"/>
  <c r="M53" i="10"/>
  <c r="I53" i="10"/>
  <c r="P53" i="10"/>
  <c r="K54" i="10" l="1"/>
  <c r="H54" i="10"/>
  <c r="J54" i="10"/>
  <c r="M54" i="10"/>
  <c r="P54" i="10"/>
  <c r="N54" i="10"/>
  <c r="L54" i="10"/>
  <c r="I54" i="10"/>
  <c r="O54" i="10"/>
  <c r="J55" i="10" l="1"/>
  <c r="I55" i="10"/>
  <c r="P55" i="10"/>
  <c r="L55" i="10"/>
  <c r="N55" i="10"/>
  <c r="M55" i="10"/>
  <c r="H55" i="10"/>
  <c r="O55" i="10"/>
  <c r="K55" i="10"/>
  <c r="K56" i="10" l="1"/>
  <c r="P56" i="10"/>
  <c r="N56" i="10"/>
  <c r="I56" i="10"/>
  <c r="J56" i="10"/>
  <c r="H56" i="10"/>
  <c r="M56" i="10"/>
  <c r="L56" i="10"/>
  <c r="O56" i="10"/>
  <c r="M57" i="10" l="1"/>
  <c r="P57" i="10"/>
  <c r="K57" i="10"/>
  <c r="N57" i="10"/>
  <c r="H57" i="10"/>
  <c r="J57" i="10"/>
  <c r="I57" i="10"/>
  <c r="O57" i="10"/>
  <c r="L57" i="10"/>
  <c r="I58" i="10" l="1"/>
  <c r="P58" i="10"/>
  <c r="M58" i="10"/>
  <c r="J58" i="10"/>
  <c r="N58" i="10"/>
  <c r="H58" i="10"/>
  <c r="K58" i="10"/>
  <c r="O58" i="10"/>
  <c r="L58" i="10"/>
  <c r="I59" i="10" l="1"/>
  <c r="L59" i="10"/>
  <c r="P59" i="10"/>
  <c r="J59" i="10"/>
  <c r="K59" i="10"/>
  <c r="M59" i="10"/>
  <c r="H59" i="10"/>
  <c r="N59" i="10"/>
  <c r="O59" i="10"/>
  <c r="L60" i="10" l="1"/>
  <c r="H60" i="10"/>
  <c r="O60" i="10"/>
  <c r="P60" i="10"/>
  <c r="N60" i="10"/>
  <c r="I60" i="10"/>
  <c r="K60" i="10"/>
  <c r="M60" i="10"/>
  <c r="J60" i="10"/>
  <c r="H61" i="10" l="1"/>
  <c r="L61" i="10"/>
  <c r="K61" i="10"/>
  <c r="J61" i="10"/>
  <c r="O61" i="10"/>
  <c r="I61" i="10"/>
  <c r="P61" i="10"/>
  <c r="M61" i="10"/>
  <c r="N61" i="10"/>
  <c r="P62" i="10" l="1"/>
  <c r="M62" i="10"/>
  <c r="J62" i="10"/>
  <c r="L62" i="10"/>
  <c r="O62" i="10"/>
  <c r="I62" i="10"/>
  <c r="H62" i="10"/>
  <c r="N62" i="10"/>
  <c r="K62" i="10"/>
  <c r="I63" i="10" l="1"/>
  <c r="M63" i="10"/>
  <c r="L63" i="10"/>
  <c r="O63" i="10"/>
  <c r="K63" i="10"/>
  <c r="N63" i="10"/>
  <c r="J63" i="10"/>
  <c r="P63" i="10"/>
  <c r="H63" i="10"/>
  <c r="M64" i="10" l="1"/>
  <c r="L64" i="10"/>
  <c r="P64" i="10"/>
  <c r="N64" i="10"/>
  <c r="O64" i="10"/>
  <c r="K64" i="10"/>
  <c r="J64" i="10"/>
  <c r="H64" i="10"/>
  <c r="I64" i="10"/>
  <c r="K65" i="10" l="1"/>
  <c r="J65" i="10"/>
  <c r="N65" i="10"/>
  <c r="O65" i="10"/>
  <c r="H65" i="10"/>
  <c r="I65" i="10"/>
  <c r="P65" i="10"/>
  <c r="M65" i="10"/>
  <c r="L65" i="10"/>
  <c r="H66" i="10" l="1"/>
  <c r="J66" i="10"/>
  <c r="L66" i="10"/>
  <c r="P66" i="10"/>
  <c r="M66" i="10"/>
  <c r="O66" i="10"/>
  <c r="I66" i="10"/>
  <c r="N66" i="10"/>
  <c r="K66" i="10"/>
  <c r="H67" i="10" l="1"/>
  <c r="L67" i="10"/>
  <c r="K67" i="10"/>
  <c r="I67" i="10"/>
  <c r="J67" i="10"/>
  <c r="M67" i="10"/>
  <c r="O67" i="10"/>
  <c r="N67" i="10"/>
  <c r="P67" i="10"/>
  <c r="P68" i="10" l="1"/>
  <c r="J68" i="10"/>
  <c r="N68" i="10"/>
  <c r="L68" i="10"/>
  <c r="M68" i="10"/>
  <c r="H68" i="10"/>
  <c r="K68" i="10"/>
  <c r="I68" i="10"/>
  <c r="O68" i="10"/>
  <c r="K69" i="10" l="1"/>
  <c r="M69" i="10"/>
  <c r="P69" i="10"/>
  <c r="H69" i="10"/>
  <c r="L69" i="10"/>
  <c r="I69" i="10"/>
  <c r="O69" i="10"/>
  <c r="N69" i="10"/>
  <c r="J69" i="10"/>
  <c r="O70" i="10" l="1"/>
  <c r="M70" i="10"/>
  <c r="P70" i="10"/>
  <c r="J70" i="10"/>
  <c r="I70" i="10"/>
  <c r="L70" i="10"/>
  <c r="N70" i="10"/>
  <c r="K70" i="10"/>
  <c r="H70" i="10"/>
  <c r="M71" i="10" l="1"/>
  <c r="K71" i="10"/>
  <c r="J71" i="10"/>
  <c r="L71" i="10"/>
  <c r="I71" i="10"/>
  <c r="H71" i="10"/>
  <c r="O71" i="10"/>
  <c r="N71" i="10"/>
  <c r="P71" i="10"/>
  <c r="P72" i="10" l="1"/>
  <c r="N72" i="10"/>
  <c r="I72" i="10"/>
  <c r="H72" i="10"/>
  <c r="O72" i="10"/>
  <c r="K72" i="10"/>
  <c r="M72" i="10"/>
  <c r="L72" i="10"/>
  <c r="J72" i="10"/>
  <c r="N73" i="10" l="1"/>
  <c r="J73" i="10"/>
  <c r="M73" i="10"/>
  <c r="O73" i="10"/>
  <c r="P73" i="10"/>
  <c r="L73" i="10"/>
  <c r="I73" i="10"/>
  <c r="H73" i="10"/>
  <c r="K73" i="10"/>
  <c r="K74" i="10" l="1"/>
  <c r="O74" i="10"/>
  <c r="M74" i="10"/>
  <c r="N74" i="10"/>
  <c r="J74" i="10"/>
  <c r="P74" i="10"/>
  <c r="L74" i="10"/>
  <c r="I74" i="10"/>
  <c r="H74" i="10"/>
  <c r="I75" i="10" l="1"/>
  <c r="N75" i="10"/>
  <c r="K75" i="10"/>
  <c r="L75" i="10"/>
  <c r="J75" i="10"/>
  <c r="P75" i="10"/>
  <c r="M75" i="10"/>
  <c r="H75" i="10"/>
  <c r="O75" i="10"/>
  <c r="I76" i="10" l="1"/>
  <c r="L76" i="10"/>
  <c r="M76" i="10"/>
  <c r="O76" i="10"/>
  <c r="K76" i="10"/>
  <c r="J76" i="10"/>
  <c r="P76" i="10"/>
  <c r="N76" i="10"/>
  <c r="H76" i="10"/>
  <c r="I77" i="10" l="1"/>
  <c r="K77" i="10"/>
  <c r="M77" i="10"/>
  <c r="J77" i="10"/>
  <c r="O77" i="10"/>
  <c r="P77" i="10"/>
  <c r="N77" i="10"/>
  <c r="L77" i="10"/>
  <c r="H77" i="10"/>
  <c r="I78" i="10" l="1"/>
  <c r="N78" i="10"/>
  <c r="P78" i="10"/>
  <c r="H78" i="10"/>
  <c r="M78" i="10"/>
  <c r="O78" i="10"/>
  <c r="K78" i="10"/>
  <c r="J78" i="10"/>
  <c r="L78" i="10"/>
  <c r="I79" i="10" l="1"/>
  <c r="J79" i="10"/>
  <c r="L79" i="10"/>
  <c r="H79" i="10"/>
  <c r="N79" i="10"/>
  <c r="P79" i="10"/>
  <c r="M79" i="10"/>
  <c r="O79" i="10"/>
  <c r="K79" i="10"/>
  <c r="K80" i="10" l="1"/>
  <c r="O80" i="10"/>
  <c r="P80" i="10"/>
  <c r="I80" i="10"/>
  <c r="M80" i="10"/>
  <c r="L80" i="10"/>
  <c r="H80" i="10"/>
  <c r="J80" i="10"/>
  <c r="N80" i="10"/>
  <c r="K81" i="10" l="1"/>
  <c r="O81" i="10"/>
  <c r="J81" i="10"/>
  <c r="I81" i="10"/>
  <c r="N81" i="10"/>
  <c r="L81" i="10"/>
  <c r="M81" i="10"/>
  <c r="P81" i="10"/>
  <c r="H81" i="10"/>
  <c r="P82" i="10" l="1"/>
  <c r="H82" i="10"/>
  <c r="K82" i="10"/>
  <c r="L82" i="10"/>
  <c r="N82" i="10"/>
  <c r="I82" i="10"/>
  <c r="O82" i="10"/>
  <c r="J82" i="10"/>
  <c r="M82" i="10"/>
  <c r="N83" i="10" l="1"/>
  <c r="H83" i="10"/>
  <c r="J83" i="10"/>
  <c r="M83" i="10"/>
  <c r="O83" i="10"/>
  <c r="K83" i="10"/>
  <c r="L83" i="10"/>
  <c r="P83" i="10"/>
  <c r="I83" i="10"/>
  <c r="L84" i="10" l="1"/>
  <c r="P84" i="10"/>
  <c r="K84" i="10"/>
  <c r="I84" i="10"/>
  <c r="J84" i="10"/>
  <c r="O84" i="10"/>
  <c r="N84" i="10"/>
  <c r="H84" i="10"/>
  <c r="M84" i="10"/>
  <c r="M85" i="10" l="1"/>
  <c r="N85" i="10"/>
  <c r="P85" i="10"/>
  <c r="K85" i="10"/>
  <c r="H85" i="10"/>
  <c r="L85" i="10"/>
  <c r="J85" i="10"/>
  <c r="O85" i="10"/>
  <c r="I85" i="10"/>
  <c r="J86" i="10" l="1"/>
  <c r="L86" i="10"/>
  <c r="O86" i="10"/>
  <c r="M86" i="10"/>
  <c r="H86" i="10"/>
  <c r="P86" i="10"/>
  <c r="I86" i="10"/>
  <c r="K86" i="10"/>
  <c r="N86" i="10"/>
  <c r="O87" i="10" l="1"/>
  <c r="I87" i="10"/>
  <c r="J87" i="10"/>
  <c r="N87" i="10"/>
  <c r="L87" i="10"/>
  <c r="P87" i="10"/>
  <c r="K87" i="10"/>
  <c r="H87" i="10"/>
  <c r="M87" i="10"/>
  <c r="N88" i="10" l="1"/>
  <c r="L88" i="10"/>
  <c r="K88" i="10"/>
  <c r="J88" i="10"/>
  <c r="H88" i="10"/>
  <c r="P88" i="10"/>
  <c r="O88" i="10"/>
  <c r="M88" i="10"/>
  <c r="I88" i="10"/>
  <c r="P89" i="10" l="1"/>
  <c r="M89" i="10"/>
  <c r="K89" i="10"/>
  <c r="N89" i="10"/>
  <c r="J89" i="10"/>
  <c r="H89" i="10"/>
  <c r="O89" i="10"/>
  <c r="I89" i="10"/>
  <c r="L89" i="10"/>
  <c r="K90" i="10" l="1"/>
  <c r="I90" i="10"/>
  <c r="L90" i="10"/>
  <c r="J90" i="10"/>
  <c r="O90" i="10"/>
  <c r="P90" i="10"/>
  <c r="H90" i="10"/>
  <c r="M90" i="10"/>
  <c r="N90" i="10"/>
  <c r="K91" i="10" l="1"/>
  <c r="P91" i="10"/>
  <c r="M91" i="10"/>
  <c r="O91" i="10"/>
  <c r="N91" i="10"/>
  <c r="I91" i="10"/>
  <c r="H91" i="10"/>
  <c r="L91" i="10"/>
  <c r="J91" i="10"/>
  <c r="P92" i="10" l="1"/>
  <c r="M92" i="10"/>
  <c r="L92" i="10"/>
  <c r="K92" i="10"/>
  <c r="J92" i="10"/>
  <c r="H92" i="10"/>
  <c r="O92" i="10"/>
  <c r="I92" i="10"/>
  <c r="N92" i="10"/>
  <c r="N93" i="10" l="1"/>
  <c r="K93" i="10"/>
  <c r="H93" i="10"/>
  <c r="J93" i="10"/>
  <c r="I93" i="10"/>
  <c r="L93" i="10"/>
  <c r="M93" i="10"/>
  <c r="P93" i="10"/>
  <c r="O93" i="10"/>
  <c r="L94" i="10" l="1"/>
  <c r="M94" i="10"/>
  <c r="H94" i="10"/>
  <c r="J94" i="10"/>
  <c r="O94" i="10"/>
  <c r="K94" i="10"/>
  <c r="I94" i="10"/>
  <c r="P94" i="10"/>
  <c r="N94" i="10"/>
  <c r="M95" i="10" l="1"/>
  <c r="L95" i="10"/>
  <c r="N95" i="10"/>
  <c r="K95" i="10"/>
  <c r="H95" i="10"/>
  <c r="J95" i="10"/>
  <c r="O95" i="10"/>
  <c r="I95" i="10"/>
  <c r="P95" i="10"/>
  <c r="H96" i="10" l="1"/>
  <c r="N96" i="10"/>
  <c r="J96" i="10"/>
  <c r="M96" i="10"/>
  <c r="O96" i="10"/>
  <c r="P96" i="10"/>
  <c r="I96" i="10"/>
  <c r="K96" i="10"/>
  <c r="L96" i="10"/>
  <c r="H97" i="10" l="1"/>
  <c r="J97" i="10"/>
  <c r="P97" i="10"/>
  <c r="L97" i="10"/>
  <c r="M97" i="10"/>
  <c r="I97" i="10"/>
  <c r="N97" i="10"/>
  <c r="K97" i="10"/>
  <c r="O97" i="10"/>
  <c r="J98" i="10" l="1"/>
  <c r="N98" i="10"/>
  <c r="H98" i="10"/>
  <c r="O98" i="10"/>
  <c r="P98" i="10"/>
  <c r="K98" i="10"/>
  <c r="I98" i="10"/>
  <c r="M98" i="10"/>
  <c r="L98" i="10"/>
  <c r="J99" i="10" l="1"/>
  <c r="M99" i="10"/>
  <c r="O99" i="10"/>
  <c r="K99" i="10"/>
  <c r="I99" i="10"/>
  <c r="N99" i="10"/>
  <c r="H99" i="10"/>
  <c r="P99" i="10"/>
  <c r="L99" i="10"/>
  <c r="P100" i="10" l="1"/>
  <c r="J100" i="10"/>
  <c r="I100" i="10"/>
  <c r="O100" i="10"/>
  <c r="K100" i="10"/>
  <c r="H100" i="10"/>
  <c r="L100" i="10"/>
  <c r="M100" i="10"/>
  <c r="N100" i="10"/>
  <c r="H101" i="10" l="1"/>
  <c r="J101" i="10"/>
  <c r="I101" i="10"/>
  <c r="L101" i="10"/>
  <c r="P101" i="10"/>
  <c r="K101" i="10"/>
  <c r="M101" i="10"/>
  <c r="N101" i="10"/>
  <c r="O101" i="10"/>
  <c r="J102" i="10" l="1"/>
  <c r="P102" i="10"/>
  <c r="M102" i="10"/>
  <c r="L102" i="10"/>
  <c r="I102" i="10"/>
  <c r="K102" i="10"/>
  <c r="H102" i="10"/>
  <c r="N102" i="10"/>
  <c r="O102" i="10"/>
  <c r="M103" i="10" l="1"/>
  <c r="J103" i="10"/>
  <c r="K103" i="10"/>
  <c r="P103" i="10"/>
  <c r="I103" i="10"/>
  <c r="O103" i="10"/>
  <c r="H103" i="10"/>
  <c r="N103" i="10"/>
  <c r="L103" i="10"/>
  <c r="L104" i="10" l="1"/>
  <c r="J104" i="10"/>
  <c r="O104" i="10"/>
  <c r="H104" i="10"/>
  <c r="I104" i="10"/>
  <c r="P104" i="10"/>
  <c r="M104" i="10"/>
  <c r="N104" i="10"/>
  <c r="K104" i="10"/>
  <c r="K105" i="10" l="1"/>
  <c r="M105" i="10"/>
  <c r="P105" i="10"/>
  <c r="N105" i="10"/>
  <c r="J105" i="10"/>
  <c r="L105" i="10"/>
  <c r="I105" i="10"/>
  <c r="O105" i="10"/>
  <c r="H105" i="10"/>
  <c r="I106" i="10" l="1"/>
  <c r="H106" i="10"/>
  <c r="N106" i="10"/>
  <c r="J106" i="10"/>
  <c r="P106" i="10"/>
  <c r="O106" i="10"/>
  <c r="K106" i="10"/>
  <c r="M106" i="10"/>
  <c r="L106" i="10"/>
  <c r="M107" i="10" l="1"/>
  <c r="O107" i="10"/>
  <c r="K107" i="10"/>
  <c r="H107" i="10"/>
  <c r="L107" i="10"/>
  <c r="N107" i="10"/>
  <c r="I107" i="10"/>
  <c r="J107" i="10"/>
  <c r="P107" i="10"/>
  <c r="K108" i="10" l="1"/>
  <c r="J108" i="10"/>
  <c r="O108" i="10"/>
  <c r="M108" i="10"/>
  <c r="I108" i="10"/>
  <c r="L108" i="10"/>
  <c r="P108" i="10"/>
  <c r="H108" i="10"/>
  <c r="N108" i="10"/>
  <c r="O109" i="10" l="1"/>
  <c r="L109" i="10"/>
  <c r="P109" i="10"/>
  <c r="H109" i="10"/>
  <c r="J109" i="10"/>
  <c r="M109" i="10"/>
  <c r="N109" i="10"/>
  <c r="K109" i="10"/>
  <c r="I109" i="10"/>
  <c r="O110" i="10" l="1"/>
  <c r="N110" i="10"/>
  <c r="L110" i="10"/>
  <c r="H110" i="10"/>
  <c r="M110" i="10"/>
  <c r="P110" i="10"/>
  <c r="I110" i="10"/>
  <c r="K110" i="10"/>
  <c r="J110" i="10"/>
  <c r="J111" i="10" l="1"/>
  <c r="O111" i="10"/>
  <c r="L111" i="10"/>
  <c r="N111" i="10"/>
  <c r="M111" i="10"/>
  <c r="P111" i="10"/>
  <c r="H111" i="10"/>
  <c r="I111" i="10"/>
  <c r="K111" i="10"/>
  <c r="P112" i="10" l="1"/>
  <c r="H112" i="10"/>
  <c r="M112" i="10"/>
  <c r="O112" i="10"/>
  <c r="I112" i="10"/>
  <c r="J112" i="10"/>
  <c r="L112" i="10"/>
  <c r="N112" i="10"/>
  <c r="K112" i="10"/>
  <c r="L113" i="10" l="1"/>
  <c r="H113" i="10"/>
  <c r="M113" i="10"/>
  <c r="O113" i="10"/>
  <c r="P113" i="10"/>
  <c r="K113" i="10"/>
  <c r="I113" i="10"/>
  <c r="N113" i="10"/>
  <c r="J113" i="10"/>
  <c r="K114" i="10" l="1"/>
  <c r="J114" i="10"/>
  <c r="H114" i="10"/>
  <c r="N114" i="10"/>
  <c r="O114" i="10"/>
  <c r="M114" i="10"/>
  <c r="P114" i="10"/>
  <c r="I114" i="10"/>
  <c r="L114" i="10"/>
  <c r="L115" i="10" l="1"/>
  <c r="P115" i="10"/>
  <c r="J115" i="10"/>
  <c r="K115" i="10"/>
  <c r="H115" i="10"/>
  <c r="M115" i="10"/>
  <c r="I115" i="10"/>
  <c r="O115" i="10"/>
  <c r="N115" i="10"/>
  <c r="H116" i="10" l="1"/>
  <c r="O116" i="10"/>
  <c r="N116" i="10"/>
  <c r="K116" i="10"/>
  <c r="L116" i="10"/>
  <c r="M116" i="10"/>
  <c r="P116" i="10"/>
  <c r="J116" i="10"/>
  <c r="I116" i="10"/>
  <c r="O117" i="10" l="1"/>
  <c r="L117" i="10"/>
  <c r="N117" i="10"/>
  <c r="H117" i="10"/>
  <c r="K117" i="10"/>
  <c r="I117" i="10"/>
  <c r="M117" i="10"/>
  <c r="J117" i="10"/>
  <c r="P117" i="10"/>
  <c r="L118" i="10" l="1"/>
  <c r="J118" i="10"/>
  <c r="I118" i="10"/>
  <c r="M118" i="10"/>
  <c r="K118" i="10"/>
  <c r="P118" i="10"/>
  <c r="O118" i="10"/>
  <c r="H118" i="10"/>
  <c r="N118" i="10"/>
  <c r="M119" i="10" l="1"/>
  <c r="P119" i="10"/>
  <c r="K119" i="10"/>
  <c r="O119" i="10"/>
  <c r="I119" i="10"/>
  <c r="L119" i="10"/>
  <c r="N119" i="10"/>
  <c r="H119" i="10"/>
  <c r="J119" i="10"/>
  <c r="P120" i="10" l="1"/>
  <c r="L120" i="10"/>
  <c r="K120" i="10"/>
  <c r="O120" i="10"/>
  <c r="N120" i="10"/>
  <c r="H120" i="10"/>
  <c r="I120" i="10"/>
  <c r="M120" i="10"/>
  <c r="J120" i="10"/>
  <c r="J121" i="10" l="1"/>
  <c r="N121" i="10"/>
  <c r="O121" i="10"/>
  <c r="H121" i="10"/>
  <c r="I121" i="10"/>
  <c r="M121" i="10"/>
  <c r="L121" i="10"/>
  <c r="K121" i="10"/>
  <c r="P121" i="10"/>
  <c r="N122" i="10" l="1"/>
  <c r="I122" i="10"/>
  <c r="M122" i="10"/>
  <c r="H122" i="10"/>
  <c r="L122" i="10"/>
  <c r="O122" i="10"/>
  <c r="P122" i="10"/>
  <c r="J122" i="10"/>
  <c r="K122" i="10"/>
  <c r="J123" i="10" l="1"/>
  <c r="L123" i="10"/>
  <c r="M123" i="10"/>
  <c r="N123" i="10"/>
  <c r="O123" i="10"/>
  <c r="P123" i="10"/>
  <c r="K123" i="10"/>
  <c r="H123" i="10"/>
  <c r="I123" i="10"/>
  <c r="J124" i="10" l="1"/>
  <c r="O124" i="10"/>
  <c r="L124" i="10"/>
  <c r="H124" i="10"/>
  <c r="N124" i="10"/>
  <c r="M124" i="10"/>
  <c r="P124" i="10"/>
  <c r="K124" i="10"/>
  <c r="I124" i="10"/>
  <c r="M125" i="10" l="1"/>
  <c r="H125" i="10"/>
  <c r="N125" i="10"/>
  <c r="L125" i="10"/>
  <c r="O125" i="10"/>
  <c r="P125" i="10"/>
  <c r="I125" i="10"/>
  <c r="K125" i="10"/>
  <c r="J125" i="10"/>
  <c r="N126" i="10" l="1"/>
  <c r="K126" i="10"/>
  <c r="O126" i="10"/>
  <c r="I126" i="10"/>
  <c r="M126" i="10"/>
  <c r="P126" i="10"/>
  <c r="L126" i="10"/>
  <c r="H126" i="10"/>
  <c r="J126" i="10"/>
  <c r="M127" i="10" l="1"/>
  <c r="H127" i="10"/>
  <c r="J127" i="10"/>
  <c r="I127" i="10"/>
  <c r="O127" i="10"/>
  <c r="L127" i="10"/>
  <c r="P127" i="10"/>
  <c r="K127" i="10"/>
  <c r="N127" i="10"/>
  <c r="O128" i="10" l="1"/>
  <c r="N128" i="10"/>
  <c r="P128" i="10"/>
  <c r="L128" i="10"/>
  <c r="K128" i="10"/>
  <c r="I128" i="10"/>
  <c r="M128" i="10"/>
  <c r="H128" i="10"/>
  <c r="J128" i="10"/>
  <c r="K129" i="10" l="1"/>
  <c r="P129" i="10"/>
  <c r="J129" i="10"/>
  <c r="M129" i="10"/>
  <c r="O129" i="10"/>
  <c r="L129" i="10"/>
  <c r="I129" i="10"/>
  <c r="H129" i="10"/>
  <c r="N129" i="10"/>
  <c r="J130" i="10" l="1"/>
  <c r="I130" i="10"/>
  <c r="P130" i="10"/>
  <c r="M130" i="10"/>
  <c r="L130" i="10"/>
  <c r="O130" i="10"/>
  <c r="K130" i="10"/>
  <c r="H130" i="10"/>
  <c r="N130" i="10"/>
  <c r="K131" i="10" l="1"/>
  <c r="I131" i="10"/>
  <c r="H131" i="10"/>
  <c r="M131" i="10"/>
  <c r="P131" i="10"/>
  <c r="O131" i="10"/>
  <c r="N131" i="10"/>
  <c r="L131" i="10"/>
  <c r="J131" i="10"/>
  <c r="N132" i="10" l="1"/>
  <c r="I132" i="10"/>
  <c r="O132" i="10"/>
  <c r="K132" i="10"/>
  <c r="P132" i="10"/>
  <c r="L132" i="10"/>
  <c r="M132" i="10"/>
  <c r="J132" i="10"/>
  <c r="H132" i="10"/>
  <c r="H133" i="10" l="1"/>
  <c r="N133" i="10"/>
  <c r="I133" i="10"/>
  <c r="P133" i="10"/>
  <c r="L133" i="10"/>
  <c r="O133" i="10"/>
  <c r="K133" i="10"/>
  <c r="J133" i="10"/>
  <c r="M133" i="10"/>
  <c r="M134" i="10" l="1"/>
  <c r="P134" i="10"/>
  <c r="K134" i="10"/>
  <c r="J134" i="10"/>
  <c r="L134" i="10"/>
  <c r="O134" i="10"/>
  <c r="H134" i="10"/>
  <c r="I134" i="10"/>
  <c r="N134" i="10"/>
  <c r="I135" i="10" l="1"/>
  <c r="L135" i="10"/>
  <c r="K135" i="10"/>
  <c r="O135" i="10"/>
  <c r="N135" i="10"/>
  <c r="P135" i="10"/>
  <c r="M135" i="10"/>
  <c r="H135" i="10"/>
  <c r="J135" i="10"/>
  <c r="P136" i="10" l="1"/>
  <c r="K136" i="10"/>
  <c r="H136" i="10"/>
  <c r="L136" i="10"/>
  <c r="J136" i="10"/>
  <c r="I136" i="10"/>
  <c r="O136" i="10"/>
  <c r="M136" i="10"/>
  <c r="N136" i="10"/>
  <c r="H137" i="10" l="1"/>
  <c r="P137" i="10"/>
  <c r="K137" i="10"/>
  <c r="I137" i="10"/>
  <c r="O137" i="10"/>
  <c r="L137" i="10"/>
  <c r="J137" i="10"/>
  <c r="M137" i="10"/>
  <c r="N137" i="10"/>
  <c r="I138" i="10" l="1"/>
  <c r="P138" i="10"/>
  <c r="O138" i="10"/>
  <c r="J138" i="10"/>
  <c r="M138" i="10"/>
  <c r="L138" i="10"/>
  <c r="N138" i="10"/>
  <c r="H138" i="10"/>
  <c r="K138" i="10"/>
  <c r="J139" i="10" l="1"/>
  <c r="H139" i="10"/>
  <c r="P139" i="10"/>
  <c r="I139" i="10"/>
  <c r="K139" i="10"/>
  <c r="O139" i="10"/>
  <c r="M139" i="10"/>
  <c r="L139" i="10"/>
  <c r="N139" i="10"/>
  <c r="K140" i="10" l="1"/>
  <c r="L140" i="10"/>
  <c r="H140" i="10"/>
  <c r="I140" i="10"/>
  <c r="O140" i="10"/>
  <c r="M140" i="10"/>
  <c r="N140" i="10"/>
  <c r="P140" i="10"/>
  <c r="J140" i="10"/>
  <c r="J141" i="10" l="1"/>
  <c r="M141" i="10"/>
  <c r="O141" i="10"/>
  <c r="N141" i="10"/>
  <c r="I141" i="10"/>
  <c r="P141" i="10"/>
  <c r="L141" i="10"/>
  <c r="H141" i="10"/>
  <c r="K141" i="10"/>
  <c r="N142" i="10" l="1"/>
  <c r="P142" i="10"/>
  <c r="J142" i="10"/>
  <c r="K142" i="10"/>
  <c r="O142" i="10"/>
  <c r="M142" i="10"/>
  <c r="L142" i="10"/>
  <c r="I142" i="10"/>
  <c r="H142" i="10"/>
  <c r="K143" i="10" l="1"/>
  <c r="O143" i="10"/>
  <c r="P143" i="10"/>
  <c r="J143" i="10"/>
  <c r="M143" i="10"/>
  <c r="L143" i="10"/>
  <c r="N143" i="10"/>
  <c r="H143" i="10"/>
  <c r="I143" i="10"/>
  <c r="I144" i="10" l="1"/>
  <c r="N144" i="10"/>
  <c r="L144" i="10"/>
  <c r="M144" i="10"/>
  <c r="P144" i="10"/>
  <c r="K144" i="10"/>
  <c r="J144" i="10"/>
  <c r="O144" i="10"/>
  <c r="H144" i="10"/>
  <c r="K145" i="10" l="1"/>
  <c r="M145" i="10"/>
  <c r="I145" i="10"/>
  <c r="P145" i="10"/>
  <c r="J145" i="10"/>
  <c r="N145" i="10"/>
  <c r="L145" i="10"/>
  <c r="H145" i="10"/>
  <c r="O145" i="10"/>
  <c r="J146" i="10" l="1"/>
  <c r="O146" i="10"/>
  <c r="N146" i="10"/>
  <c r="P146" i="10"/>
  <c r="H146" i="10"/>
  <c r="L146" i="10"/>
  <c r="M146" i="10"/>
  <c r="I146" i="10"/>
  <c r="K146" i="10"/>
  <c r="J147" i="10" l="1"/>
  <c r="I147" i="10"/>
  <c r="O147" i="10"/>
  <c r="L147" i="10"/>
  <c r="H147" i="10"/>
  <c r="P147" i="10"/>
  <c r="N147" i="10"/>
  <c r="M147" i="10"/>
  <c r="K147" i="10"/>
  <c r="O148" i="10" l="1"/>
  <c r="M148" i="10"/>
  <c r="P148" i="10"/>
  <c r="N148" i="10"/>
  <c r="J148" i="10"/>
  <c r="I148" i="10"/>
  <c r="K148" i="10"/>
  <c r="L148" i="10"/>
  <c r="H148" i="10"/>
  <c r="O149" i="10" l="1"/>
  <c r="M149" i="10"/>
  <c r="I149" i="10"/>
  <c r="H149" i="10"/>
  <c r="L149" i="10"/>
  <c r="K149" i="10"/>
  <c r="P149" i="10"/>
  <c r="J149" i="10"/>
  <c r="N149" i="10"/>
  <c r="J150" i="10" l="1"/>
  <c r="K150" i="10"/>
  <c r="I150" i="10"/>
  <c r="H150" i="10"/>
  <c r="M150" i="10"/>
  <c r="O150" i="10"/>
  <c r="L150" i="10"/>
  <c r="N150" i="10"/>
  <c r="P150" i="10"/>
  <c r="L151" i="10" l="1"/>
  <c r="N151" i="10"/>
  <c r="O151" i="10"/>
  <c r="K151" i="10"/>
  <c r="J151" i="10"/>
  <c r="M151" i="10"/>
  <c r="P151" i="10"/>
  <c r="I151" i="10"/>
  <c r="H151" i="10"/>
  <c r="I152" i="10" l="1"/>
  <c r="H152" i="10"/>
  <c r="J152" i="10"/>
  <c r="M152" i="10"/>
  <c r="K152" i="10"/>
  <c r="L152" i="10"/>
  <c r="P152" i="10"/>
  <c r="O152" i="10"/>
  <c r="N152" i="10"/>
  <c r="O153" i="10" l="1"/>
  <c r="J153" i="10"/>
  <c r="M153" i="10"/>
  <c r="K153" i="10"/>
  <c r="P153" i="10"/>
  <c r="H153" i="10"/>
  <c r="N153" i="10"/>
  <c r="L153" i="10"/>
  <c r="I153" i="10"/>
  <c r="I154" i="10" l="1"/>
  <c r="H154" i="10"/>
  <c r="J154" i="10"/>
  <c r="K154" i="10"/>
  <c r="L154" i="10"/>
  <c r="P154" i="10"/>
  <c r="M154" i="10"/>
  <c r="O154" i="10"/>
  <c r="N154" i="10"/>
  <c r="M155" i="10" l="1"/>
  <c r="N155" i="10"/>
  <c r="K155" i="10"/>
  <c r="H155" i="10"/>
  <c r="I155" i="10"/>
  <c r="L155" i="10"/>
  <c r="O155" i="10"/>
  <c r="J155" i="10"/>
  <c r="P155" i="10"/>
  <c r="M156" i="10" l="1"/>
  <c r="K156" i="10"/>
  <c r="P156" i="10"/>
  <c r="N156" i="10"/>
  <c r="O156" i="10"/>
  <c r="I156" i="10"/>
  <c r="L156" i="10"/>
  <c r="J156" i="10"/>
  <c r="H156" i="10"/>
  <c r="J157" i="10" l="1"/>
  <c r="M157" i="10"/>
  <c r="L157" i="10"/>
  <c r="I157" i="10"/>
  <c r="K157" i="10"/>
  <c r="O157" i="10"/>
  <c r="N157" i="10"/>
  <c r="P157" i="10"/>
  <c r="H157" i="10"/>
  <c r="J158" i="10" l="1"/>
  <c r="H158" i="10"/>
  <c r="K158" i="10"/>
  <c r="M158" i="10"/>
  <c r="N158" i="10"/>
  <c r="P158" i="10"/>
  <c r="L158" i="10"/>
  <c r="I158" i="10"/>
  <c r="O158" i="10"/>
  <c r="O159" i="10" l="1"/>
  <c r="N159" i="10"/>
  <c r="H159" i="10"/>
  <c r="I159" i="10"/>
  <c r="L159" i="10"/>
  <c r="P159" i="10"/>
  <c r="M159" i="10"/>
  <c r="K159" i="10"/>
  <c r="J159" i="10"/>
  <c r="N160" i="10" l="1"/>
  <c r="M160" i="10"/>
  <c r="H160" i="10"/>
  <c r="I160" i="10"/>
  <c r="P160" i="10"/>
  <c r="L160" i="10"/>
  <c r="K160" i="10"/>
  <c r="O160" i="10"/>
  <c r="J160" i="10"/>
  <c r="I161" i="10" l="1"/>
  <c r="H161" i="10"/>
  <c r="M161" i="10"/>
  <c r="O161" i="10"/>
  <c r="L161" i="10"/>
  <c r="K161" i="10"/>
  <c r="N161" i="10"/>
  <c r="J161" i="10"/>
  <c r="P161" i="10"/>
  <c r="N162" i="10" l="1"/>
  <c r="H162" i="10"/>
  <c r="L162" i="10"/>
  <c r="I162" i="10"/>
  <c r="J162" i="10"/>
  <c r="O162" i="10"/>
  <c r="K162" i="10"/>
  <c r="P162" i="10"/>
  <c r="M162" i="10"/>
  <c r="O163" i="10" l="1"/>
  <c r="N163" i="10"/>
  <c r="K163" i="10"/>
  <c r="L163" i="10"/>
  <c r="H163" i="10"/>
  <c r="M163" i="10"/>
  <c r="I163" i="10"/>
  <c r="J163" i="10"/>
  <c r="P163" i="10"/>
  <c r="I164" i="10" l="1"/>
  <c r="K164" i="10"/>
  <c r="M164" i="10"/>
  <c r="L164" i="10"/>
  <c r="O164" i="10"/>
  <c r="J164" i="10"/>
  <c r="N164" i="10"/>
  <c r="P164" i="10"/>
  <c r="H164" i="10"/>
  <c r="M165" i="10" l="1"/>
  <c r="P165" i="10"/>
  <c r="N165" i="10"/>
  <c r="H165" i="10"/>
  <c r="I165" i="10"/>
  <c r="L165" i="10"/>
  <c r="K165" i="10"/>
  <c r="O165" i="10"/>
  <c r="J165" i="10"/>
  <c r="N166" i="10" l="1"/>
  <c r="L166" i="10"/>
  <c r="J166" i="10"/>
  <c r="H166" i="10"/>
  <c r="K166" i="10"/>
  <c r="O166" i="10"/>
  <c r="I166" i="10"/>
  <c r="P166" i="10"/>
  <c r="M166" i="10"/>
</calcChain>
</file>

<file path=xl/sharedStrings.xml><?xml version="1.0" encoding="utf-8"?>
<sst xmlns="http://schemas.openxmlformats.org/spreadsheetml/2006/main" count="173" uniqueCount="120">
  <si>
    <t>Massgebendes Einkommen</t>
  </si>
  <si>
    <t xml:space="preserve">Selbstdeklaration </t>
  </si>
  <si>
    <t>Betreuungsgutscheine Kinderbetreuung</t>
  </si>
  <si>
    <t>Name, Vorname Mutter</t>
  </si>
  <si>
    <t>Name, Vorname Vater</t>
  </si>
  <si>
    <t>Strasse</t>
  </si>
  <si>
    <t>PLZ / Ort</t>
  </si>
  <si>
    <t>Telefon</t>
  </si>
  <si>
    <t>E-Mail</t>
  </si>
  <si>
    <t>Zivilstand</t>
  </si>
  <si>
    <t>Anzahl Kinder (für die ein Steuerabzug gewährt wird)</t>
  </si>
  <si>
    <t xml:space="preserve">(Erziehungsberechtigte, die im gleichen Haushalt leben, geben undabhängig vom Zivilstand beide Einkommen an) </t>
  </si>
  <si>
    <t>A</t>
  </si>
  <si>
    <t>Personalien</t>
  </si>
  <si>
    <t>B</t>
  </si>
  <si>
    <t>C</t>
  </si>
  <si>
    <t>Einkünfte</t>
  </si>
  <si>
    <t>Total aller Einkünfte gemäss Steuererklärung Ziff. 190</t>
  </si>
  <si>
    <t>Quellensteuerpflichtige - Nettolohn II des Lohnausweises</t>
  </si>
  <si>
    <t>Aktuelle Einkommensveränderung netto (+Zunahme - Abnahme)</t>
  </si>
  <si>
    <t>Erwartetes Jahreseinkommen aller Einkünfte = Total im Jahr</t>
  </si>
  <si>
    <t>Zuschläge</t>
  </si>
  <si>
    <t>1a</t>
  </si>
  <si>
    <t>1b</t>
  </si>
  <si>
    <t>1c</t>
  </si>
  <si>
    <t>2a</t>
  </si>
  <si>
    <t>Abzüge</t>
  </si>
  <si>
    <t>3a</t>
  </si>
  <si>
    <t>3b</t>
  </si>
  <si>
    <t>3c</t>
  </si>
  <si>
    <t>D</t>
  </si>
  <si>
    <t>Familien- und Erwerbssituation</t>
  </si>
  <si>
    <t>beide Elternteile leben im Haushalt</t>
  </si>
  <si>
    <t>Abzug für effektiv bezahlte Unterhaltsbeiträge gemäss Steuererklärung Ziff. 211</t>
  </si>
  <si>
    <t>Person 1</t>
  </si>
  <si>
    <t>Person 2</t>
  </si>
  <si>
    <t>Massgebendes Einkommen für die Berechnung der Betreuungsgutscheine</t>
  </si>
  <si>
    <t>Erwerbspensen (Stellenprozente)</t>
  </si>
  <si>
    <t>E</t>
  </si>
  <si>
    <t>Name Kinderbetreuungseinrichtung</t>
  </si>
  <si>
    <t>Betreuungsumfang</t>
  </si>
  <si>
    <t>Weitere Angaben im Zusammenhang mit dem Betreuungsverhältnis oder dessen Finanzierung</t>
  </si>
  <si>
    <t>F</t>
  </si>
  <si>
    <t>Bestätigung</t>
  </si>
  <si>
    <t>Ort und Datum</t>
  </si>
  <si>
    <t>Unterschrift Erziehungsberechtigte</t>
  </si>
  <si>
    <t>G</t>
  </si>
  <si>
    <t>Vorläufige Berechnung des monatlichen Gemeindebeitrages</t>
  </si>
  <si>
    <t>Betreuungsbeginn</t>
  </si>
  <si>
    <t>Auswahlfelder Selbstdeklaration</t>
  </si>
  <si>
    <t>Anzahl Kinder</t>
  </si>
  <si>
    <t>Auswahl</t>
  </si>
  <si>
    <t>JA</t>
  </si>
  <si>
    <t>NEIN</t>
  </si>
  <si>
    <t>Stellenprozente</t>
  </si>
  <si>
    <t>insgesamt</t>
  </si>
  <si>
    <t xml:space="preserve">Vermögensgrenze </t>
  </si>
  <si>
    <t>richtig</t>
  </si>
  <si>
    <t>nein mehr</t>
  </si>
  <si>
    <t>verheiratet</t>
  </si>
  <si>
    <t>verwittwet</t>
  </si>
  <si>
    <t>getrennt</t>
  </si>
  <si>
    <t>freiwillig getrennt</t>
  </si>
  <si>
    <t>geschieden</t>
  </si>
  <si>
    <t>eingetragene Partnerschaft</t>
  </si>
  <si>
    <t>Krippe</t>
  </si>
  <si>
    <t>Massgebendes
Einkommen</t>
  </si>
  <si>
    <t>20% Betreuung</t>
  </si>
  <si>
    <t>monatlicher 
Gutschein</t>
  </si>
  <si>
    <t>Mindestbetrag</t>
  </si>
  <si>
    <t>Tarifmodell</t>
  </si>
  <si>
    <t>Satz
Eigenleistungen</t>
  </si>
  <si>
    <t>in Prozent</t>
  </si>
  <si>
    <t>in Tagen pro Woche</t>
  </si>
  <si>
    <t>Datum</t>
  </si>
  <si>
    <t>Voraussichtliche Kosten der Betreuung (Tarif) pro Monat</t>
  </si>
  <si>
    <t>Berechtigter Betreuungsumfang in Prozent</t>
  </si>
  <si>
    <t>Beiträge von Arbeitgeber oder Dritten pro Monat in Franken</t>
  </si>
  <si>
    <t>Voraussichtliche Höhe des Gemeindebeitrages pro Monat</t>
  </si>
  <si>
    <t>H</t>
  </si>
  <si>
    <t>Angaben Zahlungsverbindung</t>
  </si>
  <si>
    <t>ledig</t>
  </si>
  <si>
    <t>IBAN-Nr.</t>
  </si>
  <si>
    <t>Name Bankinstitut</t>
  </si>
  <si>
    <t>Konto lautend auf</t>
  </si>
  <si>
    <t>in Partnerschaft</t>
  </si>
  <si>
    <t>Kontaktaufnahme</t>
  </si>
  <si>
    <t>X</t>
  </si>
  <si>
    <t xml:space="preserve"> Es wird um Kontaktaufnahme für eine ausserordentliche Subventionierung gebeten.</t>
  </si>
  <si>
    <t>I</t>
  </si>
  <si>
    <t>Betreuungsvereinbarung Kinderkrippe</t>
  </si>
  <si>
    <t>Angaben zur Betreuuung (Betreuungsvereinbarung mitschicken)</t>
  </si>
  <si>
    <t xml:space="preserve">Bitte eine Kopie der Vereinbarung mit dem Betreuungsumfang mit einsenden. </t>
  </si>
  <si>
    <t>1. Steuererkl.</t>
  </si>
  <si>
    <t>2. Steuererkl.</t>
  </si>
  <si>
    <t>Name, Vorname Kind, Geb.Dat.</t>
  </si>
  <si>
    <t>Ein Formular pro betreutes Kind</t>
  </si>
  <si>
    <t>(nicht Kinderzulagen)</t>
  </si>
  <si>
    <t>1e</t>
  </si>
  <si>
    <t>Vermögen</t>
  </si>
  <si>
    <t>Berücksichtigung Vermögensanteil</t>
  </si>
  <si>
    <t>Abzug pro erziehungsberechtigte Person im Haushalt</t>
  </si>
  <si>
    <t>Kinderabzug pro Kind wie bei Steuern (CHF 10'000)</t>
  </si>
  <si>
    <t>80 / Monat</t>
  </si>
  <si>
    <t>Das Reinvermögen gemäss Steuererklärung Ziff. 660 beträgt</t>
  </si>
  <si>
    <t>aktuelles Vermögen in der kommenden Betreuungsperiode</t>
  </si>
  <si>
    <t>Aktuelle Vermögensveränderung netto (+Zunahme -Abnahme)</t>
  </si>
  <si>
    <t xml:space="preserve">Grundlagen siehe: www.neuheim.ch </t>
  </si>
  <si>
    <t xml:space="preserve">Die Höhe monatlichen Beiträge der Gemeinde Neuheim richten sich nach der Verordnung Finanzierung familienergänzende Kinderbetreuung und den entsprechenden Tarifbestimmungen. </t>
  </si>
  <si>
    <t xml:space="preserve">Mittelwert beider Tarife? Vergütung Kantgon pro Tag </t>
  </si>
  <si>
    <t>10KK*Tarif plus 2 BB = Total geteilt durch 12</t>
  </si>
  <si>
    <t>Excel-Vorlage als Dokument abspeichern, sodass Klienten Original haben und sichern können</t>
  </si>
  <si>
    <t>Quellensteuer Lohnausweis verlangen</t>
  </si>
  <si>
    <t>Betreuungstage pro Jahr</t>
  </si>
  <si>
    <t>entspricht Sockelbeitrag</t>
  </si>
  <si>
    <t>Mittelwert * 4</t>
  </si>
  <si>
    <t>Betrag nach Abzug Kantonsbeitrag</t>
  </si>
  <si>
    <t xml:space="preserve">Dieser Ausdruck dient der Berechnung aufgrund der Selbstdeklaration und stellt keinen Anspruch auf Gemeindebeiträge der Gemeinde Neuheim dar. </t>
  </si>
  <si>
    <t>Hiermit werden die Richtigkeit und die Vollständigkeit der gemachten Angaben bestätigt. Mit der Unterzeichnung wird Kenntnis genommen, dass die Abteilung Soziales und Gesundheit gemäss Art. 5 Abs. 2 der Verordnung über die Finanzierung der familienergänzenden Kinderbetreuung (SRS 4.1-1.2), die Angaben der Erziehungsberechtigten durch eingeforderte Nachweise und Stichproben kontrollieren kann.</t>
  </si>
  <si>
    <t xml:space="preserve">Hiermit willigen die unterzeichnenden Erziehungsberechtigten freiwillig ein, dass die gemachten Angaben bei der gemeindlichen Steuerabteilung überprüft werden dürfen.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</si>
</sst>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0.000000"/>
  </numFmts>
  <fonts count="1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5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0" fontId="7" fillId="0" borderId="0" xfId="1" applyFont="1"/>
    <xf numFmtId="0" fontId="4" fillId="0" borderId="0" xfId="1"/>
    <xf numFmtId="164" fontId="4" fillId="0" borderId="0" xfId="1" applyNumberFormat="1"/>
    <xf numFmtId="0" fontId="8" fillId="0" borderId="0" xfId="1" applyFont="1"/>
    <xf numFmtId="0" fontId="6" fillId="0" borderId="0" xfId="1" applyFont="1" applyAlignment="1">
      <alignment horizontal="center"/>
    </xf>
    <xf numFmtId="0" fontId="4" fillId="0" borderId="0" xfId="1" applyAlignment="1">
      <alignment horizontal="right" wrapText="1"/>
    </xf>
    <xf numFmtId="0" fontId="4" fillId="0" borderId="0" xfId="1" applyAlignment="1">
      <alignment horizontal="right"/>
    </xf>
    <xf numFmtId="0" fontId="4" fillId="0" borderId="0" xfId="1" applyAlignment="1">
      <alignment wrapText="1"/>
    </xf>
    <xf numFmtId="9" fontId="4" fillId="0" borderId="0" xfId="1" applyNumberFormat="1"/>
    <xf numFmtId="0" fontId="9" fillId="2" borderId="0" xfId="1" applyFont="1" applyFill="1"/>
    <xf numFmtId="2" fontId="9" fillId="2" borderId="0" xfId="1" applyNumberFormat="1" applyFont="1" applyFill="1" applyAlignment="1">
      <alignment horizontal="center"/>
    </xf>
    <xf numFmtId="164" fontId="9" fillId="0" borderId="0" xfId="1" applyNumberFormat="1" applyFont="1"/>
    <xf numFmtId="0" fontId="9" fillId="0" borderId="0" xfId="1" applyFont="1"/>
    <xf numFmtId="164" fontId="6" fillId="0" borderId="0" xfId="1" applyNumberFormat="1" applyFont="1"/>
    <xf numFmtId="2" fontId="4" fillId="0" borderId="0" xfId="1" applyNumberFormat="1"/>
    <xf numFmtId="164" fontId="4" fillId="0" borderId="0" xfId="1" applyNumberFormat="1" applyAlignment="1">
      <alignment wrapText="1"/>
    </xf>
    <xf numFmtId="2" fontId="9" fillId="0" borderId="0" xfId="1" applyNumberFormat="1" applyFont="1"/>
    <xf numFmtId="0" fontId="10" fillId="0" borderId="0" xfId="0" applyFont="1"/>
    <xf numFmtId="2" fontId="0" fillId="0" borderId="0" xfId="0" applyNumberFormat="1"/>
    <xf numFmtId="0" fontId="3" fillId="0" borderId="0" xfId="1" applyFont="1"/>
    <xf numFmtId="164" fontId="2" fillId="0" borderId="0" xfId="1" applyNumberFormat="1" applyFont="1"/>
    <xf numFmtId="0" fontId="0" fillId="0" borderId="0" xfId="0" applyAlignment="1">
      <alignment horizontal="center"/>
    </xf>
    <xf numFmtId="165" fontId="4" fillId="0" borderId="0" xfId="1" applyNumberForma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left"/>
    </xf>
    <xf numFmtId="0" fontId="10" fillId="0" borderId="1" xfId="0" applyFont="1" applyBorder="1" applyProtection="1">
      <protection locked="0"/>
    </xf>
    <xf numFmtId="9" fontId="10" fillId="0" borderId="1" xfId="0" applyNumberFormat="1" applyFont="1" applyBorder="1" applyProtection="1">
      <protection locked="0"/>
    </xf>
    <xf numFmtId="9" fontId="10" fillId="0" borderId="0" xfId="0" applyNumberFormat="1" applyFont="1"/>
    <xf numFmtId="0" fontId="13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 applyProtection="1">
      <alignment horizontal="right"/>
      <protection locked="0"/>
    </xf>
    <xf numFmtId="14" fontId="10" fillId="0" borderId="1" xfId="0" applyNumberFormat="1" applyFont="1" applyBorder="1" applyProtection="1"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6" xfId="0" applyFont="1" applyBorder="1" applyProtection="1">
      <protection locked="0"/>
    </xf>
    <xf numFmtId="0" fontId="10" fillId="0" borderId="6" xfId="0" applyFont="1" applyBorder="1"/>
    <xf numFmtId="3" fontId="12" fillId="0" borderId="0" xfId="0" applyNumberFormat="1" applyFont="1"/>
    <xf numFmtId="1" fontId="12" fillId="0" borderId="0" xfId="0" applyNumberFormat="1" applyFont="1"/>
    <xf numFmtId="4" fontId="12" fillId="0" borderId="0" xfId="0" applyNumberFormat="1" applyFont="1"/>
    <xf numFmtId="0" fontId="14" fillId="0" borderId="0" xfId="1" applyFont="1"/>
    <xf numFmtId="164" fontId="1" fillId="3" borderId="0" xfId="1" applyNumberFormat="1" applyFont="1" applyFill="1"/>
    <xf numFmtId="0" fontId="1" fillId="0" borderId="0" xfId="1" applyFont="1"/>
    <xf numFmtId="0" fontId="14" fillId="0" borderId="0" xfId="1" applyFont="1" applyAlignment="1">
      <alignment wrapText="1"/>
    </xf>
    <xf numFmtId="0" fontId="15" fillId="0" borderId="0" xfId="1" applyFont="1"/>
    <xf numFmtId="164" fontId="16" fillId="0" borderId="0" xfId="1" applyNumberFormat="1" applyFont="1"/>
    <xf numFmtId="0" fontId="17" fillId="0" borderId="0" xfId="1" applyFont="1"/>
    <xf numFmtId="164" fontId="17" fillId="0" borderId="0" xfId="1" applyNumberFormat="1" applyFont="1"/>
    <xf numFmtId="0" fontId="10" fillId="0" borderId="0" xfId="0" applyFont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0" xfId="0" applyFont="1"/>
    <xf numFmtId="0" fontId="10" fillId="0" borderId="0" xfId="0" applyFont="1" applyAlignment="1">
      <alignment wrapText="1"/>
    </xf>
    <xf numFmtId="0" fontId="10" fillId="0" borderId="1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5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7" xfId="0" applyFont="1" applyBorder="1" applyProtection="1">
      <protection locked="0"/>
    </xf>
  </cellXfs>
  <cellStyles count="2">
    <cellStyle name="Standard" xfId="0" builtinId="0"/>
    <cellStyle name="Standard 2" xfId="1" xr:uid="{00000000-0005-0000-0000-000001000000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BAE8FC"/>
      <color rgb="FF313C98"/>
      <color rgb="FF0BA2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611936</xdr:colOff>
      <xdr:row>4</xdr:row>
      <xdr:rowOff>114300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EE52EC6-57B9-C9C5-0FD4-B4F93892F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525"/>
          <a:ext cx="850061" cy="94297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38"/>
  <sheetViews>
    <sheetView workbookViewId="0">
      <selection activeCell="D28" sqref="D28"/>
    </sheetView>
  </sheetViews>
  <sheetFormatPr baseColWidth="10" defaultRowHeight="13.2" x14ac:dyDescent="0.25"/>
  <cols>
    <col min="3" max="3" width="15.21875" customWidth="1"/>
  </cols>
  <sheetData>
    <row r="1" spans="1:5" x14ac:dyDescent="0.25">
      <c r="A1" t="s">
        <v>49</v>
      </c>
    </row>
    <row r="3" spans="1:5" x14ac:dyDescent="0.25">
      <c r="A3" s="1" t="s">
        <v>50</v>
      </c>
      <c r="C3" s="1" t="s">
        <v>54</v>
      </c>
      <c r="E3" s="1" t="s">
        <v>9</v>
      </c>
    </row>
    <row r="4" spans="1:5" x14ac:dyDescent="0.25">
      <c r="A4">
        <v>0</v>
      </c>
      <c r="C4" s="2">
        <v>0</v>
      </c>
      <c r="E4" t="s">
        <v>59</v>
      </c>
    </row>
    <row r="5" spans="1:5" x14ac:dyDescent="0.25">
      <c r="A5">
        <v>1</v>
      </c>
      <c r="C5" s="2">
        <v>0.05</v>
      </c>
      <c r="E5" t="s">
        <v>85</v>
      </c>
    </row>
    <row r="6" spans="1:5" x14ac:dyDescent="0.25">
      <c r="A6">
        <v>2</v>
      </c>
      <c r="C6" s="2">
        <v>0.1</v>
      </c>
      <c r="E6" t="s">
        <v>64</v>
      </c>
    </row>
    <row r="7" spans="1:5" x14ac:dyDescent="0.25">
      <c r="A7">
        <v>3</v>
      </c>
      <c r="C7" s="2">
        <v>0.15</v>
      </c>
      <c r="E7" t="s">
        <v>81</v>
      </c>
    </row>
    <row r="8" spans="1:5" x14ac:dyDescent="0.25">
      <c r="A8">
        <v>4</v>
      </c>
      <c r="C8" s="2">
        <v>0.2</v>
      </c>
      <c r="E8" t="s">
        <v>60</v>
      </c>
    </row>
    <row r="9" spans="1:5" x14ac:dyDescent="0.25">
      <c r="A9">
        <v>5</v>
      </c>
      <c r="C9" s="2">
        <v>0.25</v>
      </c>
      <c r="E9" t="s">
        <v>62</v>
      </c>
    </row>
    <row r="10" spans="1:5" x14ac:dyDescent="0.25">
      <c r="A10">
        <v>6</v>
      </c>
      <c r="C10" s="2">
        <v>0.3</v>
      </c>
      <c r="E10" t="s">
        <v>61</v>
      </c>
    </row>
    <row r="11" spans="1:5" x14ac:dyDescent="0.25">
      <c r="A11">
        <v>7</v>
      </c>
      <c r="C11" s="2">
        <v>0.35</v>
      </c>
      <c r="E11" t="s">
        <v>63</v>
      </c>
    </row>
    <row r="12" spans="1:5" x14ac:dyDescent="0.25">
      <c r="C12" s="2">
        <v>0.4</v>
      </c>
    </row>
    <row r="13" spans="1:5" x14ac:dyDescent="0.25">
      <c r="C13" s="2">
        <v>0.45</v>
      </c>
    </row>
    <row r="14" spans="1:5" x14ac:dyDescent="0.25">
      <c r="C14" s="2">
        <v>0.5</v>
      </c>
    </row>
    <row r="15" spans="1:5" x14ac:dyDescent="0.25">
      <c r="A15" s="1" t="s">
        <v>51</v>
      </c>
      <c r="C15" s="2">
        <v>0.55000000000000004</v>
      </c>
    </row>
    <row r="16" spans="1:5" x14ac:dyDescent="0.25">
      <c r="A16" t="s">
        <v>52</v>
      </c>
      <c r="C16" s="2">
        <v>0.6</v>
      </c>
    </row>
    <row r="17" spans="1:4" x14ac:dyDescent="0.25">
      <c r="A17" t="s">
        <v>53</v>
      </c>
      <c r="C17" s="2">
        <v>0.65</v>
      </c>
    </row>
    <row r="18" spans="1:4" x14ac:dyDescent="0.25">
      <c r="C18" s="2">
        <v>0.7</v>
      </c>
    </row>
    <row r="19" spans="1:4" x14ac:dyDescent="0.25">
      <c r="C19" s="2">
        <v>0.75</v>
      </c>
    </row>
    <row r="20" spans="1:4" x14ac:dyDescent="0.25">
      <c r="C20" s="2">
        <v>0.8</v>
      </c>
    </row>
    <row r="21" spans="1:4" x14ac:dyDescent="0.25">
      <c r="C21" s="2">
        <v>0.85</v>
      </c>
    </row>
    <row r="22" spans="1:4" x14ac:dyDescent="0.25">
      <c r="C22" s="2">
        <v>0.9</v>
      </c>
    </row>
    <row r="23" spans="1:4" x14ac:dyDescent="0.25">
      <c r="C23" s="2">
        <v>0.95</v>
      </c>
    </row>
    <row r="24" spans="1:4" x14ac:dyDescent="0.25">
      <c r="C24" s="2">
        <v>1</v>
      </c>
    </row>
    <row r="25" spans="1:4" x14ac:dyDescent="0.25">
      <c r="A25" s="1" t="s">
        <v>56</v>
      </c>
    </row>
    <row r="26" spans="1:4" x14ac:dyDescent="0.25">
      <c r="A26" t="s">
        <v>57</v>
      </c>
    </row>
    <row r="27" spans="1:4" x14ac:dyDescent="0.25">
      <c r="A27" t="s">
        <v>58</v>
      </c>
    </row>
    <row r="29" spans="1:4" x14ac:dyDescent="0.25">
      <c r="A29" s="1" t="s">
        <v>40</v>
      </c>
      <c r="D29" t="s">
        <v>86</v>
      </c>
    </row>
    <row r="30" spans="1:4" x14ac:dyDescent="0.25">
      <c r="A30" s="3">
        <v>1</v>
      </c>
      <c r="D30" s="25" t="s">
        <v>87</v>
      </c>
    </row>
    <row r="31" spans="1:4" x14ac:dyDescent="0.25">
      <c r="A31" s="3">
        <v>1.5</v>
      </c>
      <c r="D31" s="25"/>
    </row>
    <row r="32" spans="1:4" x14ac:dyDescent="0.25">
      <c r="A32" s="3">
        <v>2</v>
      </c>
    </row>
    <row r="33" spans="1:1" x14ac:dyDescent="0.25">
      <c r="A33" s="3">
        <v>2.5</v>
      </c>
    </row>
    <row r="34" spans="1:1" x14ac:dyDescent="0.25">
      <c r="A34" s="3">
        <v>3</v>
      </c>
    </row>
    <row r="35" spans="1:1" x14ac:dyDescent="0.25">
      <c r="A35" s="3">
        <v>3.5</v>
      </c>
    </row>
    <row r="36" spans="1:1" x14ac:dyDescent="0.25">
      <c r="A36" s="3">
        <v>4</v>
      </c>
    </row>
    <row r="37" spans="1:1" x14ac:dyDescent="0.25">
      <c r="A37" s="3">
        <v>4.5</v>
      </c>
    </row>
    <row r="38" spans="1:1" x14ac:dyDescent="0.25">
      <c r="A38" s="3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P170"/>
  <sheetViews>
    <sheetView view="pageLayout" zoomScaleNormal="139" workbookViewId="0">
      <selection activeCell="G2" sqref="G2"/>
    </sheetView>
  </sheetViews>
  <sheetFormatPr baseColWidth="10" defaultColWidth="11.44140625" defaultRowHeight="14.4" x14ac:dyDescent="0.3"/>
  <cols>
    <col min="1" max="1" width="11.44140625" style="5"/>
    <col min="2" max="2" width="16" style="5" customWidth="1"/>
    <col min="3" max="3" width="18.21875" style="5" customWidth="1"/>
    <col min="4" max="4" width="15.77734375" style="6" customWidth="1"/>
    <col min="5" max="5" width="7" style="5" customWidth="1"/>
    <col min="6" max="6" width="13.77734375" style="5" customWidth="1"/>
    <col min="7" max="7" width="12.44140625" style="5" customWidth="1"/>
    <col min="8" max="8" width="11.77734375" style="5" bestFit="1" customWidth="1"/>
    <col min="9" max="16384" width="11.44140625" style="5"/>
  </cols>
  <sheetData>
    <row r="1" spans="1:16" ht="15.6" x14ac:dyDescent="0.3">
      <c r="B1" s="4" t="s">
        <v>70</v>
      </c>
      <c r="C1" s="47">
        <f>4*12*5</f>
        <v>240</v>
      </c>
      <c r="D1" s="46" t="s">
        <v>113</v>
      </c>
      <c r="F1" s="5">
        <f>150*4</f>
        <v>600</v>
      </c>
      <c r="G1" s="45" t="s">
        <v>115</v>
      </c>
      <c r="I1" s="47">
        <f>+(10*135+2*145)/12</f>
        <v>136.66666666666666</v>
      </c>
      <c r="J1" s="47" t="s">
        <v>110</v>
      </c>
    </row>
    <row r="2" spans="1:16" ht="15.6" x14ac:dyDescent="0.3">
      <c r="B2" s="7"/>
      <c r="C2" s="49" t="s">
        <v>112</v>
      </c>
      <c r="F2" s="5">
        <f>47.15*4</f>
        <v>188.6</v>
      </c>
      <c r="G2" s="45" t="s">
        <v>109</v>
      </c>
    </row>
    <row r="3" spans="1:16" x14ac:dyDescent="0.3">
      <c r="C3" s="8" t="s">
        <v>65</v>
      </c>
      <c r="G3" s="45" t="s">
        <v>111</v>
      </c>
    </row>
    <row r="4" spans="1:16" ht="57.6" x14ac:dyDescent="0.3">
      <c r="B4" s="9" t="s">
        <v>66</v>
      </c>
      <c r="C4" s="10" t="s">
        <v>67</v>
      </c>
      <c r="D4" s="19" t="s">
        <v>71</v>
      </c>
      <c r="F4" s="16">
        <f>+F1-F2</f>
        <v>411.4</v>
      </c>
      <c r="G4" s="48" t="s">
        <v>116</v>
      </c>
      <c r="H4" s="11" t="s">
        <v>68</v>
      </c>
      <c r="I4" s="11" t="s">
        <v>68</v>
      </c>
      <c r="J4" s="11" t="s">
        <v>68</v>
      </c>
      <c r="K4" s="11" t="s">
        <v>68</v>
      </c>
      <c r="L4" s="11" t="s">
        <v>68</v>
      </c>
      <c r="M4" s="11" t="s">
        <v>68</v>
      </c>
      <c r="N4" s="11" t="s">
        <v>68</v>
      </c>
      <c r="O4" s="11" t="s">
        <v>68</v>
      </c>
      <c r="P4" s="11" t="s">
        <v>68</v>
      </c>
    </row>
    <row r="5" spans="1:16" x14ac:dyDescent="0.3">
      <c r="B5" s="5">
        <v>60000</v>
      </c>
      <c r="C5" s="20">
        <v>80</v>
      </c>
      <c r="H5" s="12">
        <v>0.2</v>
      </c>
      <c r="I5" s="12">
        <v>0.3</v>
      </c>
      <c r="J5" s="12">
        <v>0.4</v>
      </c>
      <c r="K5" s="12">
        <v>0.5</v>
      </c>
      <c r="L5" s="12">
        <v>0.6</v>
      </c>
      <c r="M5" s="12">
        <v>0.7</v>
      </c>
      <c r="N5" s="12">
        <v>0.8</v>
      </c>
      <c r="O5" s="12">
        <v>0.9</v>
      </c>
      <c r="P5" s="12">
        <v>1</v>
      </c>
    </row>
    <row r="6" spans="1:16" s="16" customFormat="1" ht="27.75" customHeight="1" x14ac:dyDescent="0.3">
      <c r="A6" s="22">
        <f>IF(Selbstdeklaration!F76&lt;B7,F7/20*Selbstdeklaration!$F$77,0)</f>
        <v>0</v>
      </c>
      <c r="B6" s="13" t="s">
        <v>69</v>
      </c>
      <c r="C6" s="14" t="s">
        <v>103</v>
      </c>
      <c r="D6" s="50" t="s">
        <v>114</v>
      </c>
      <c r="G6" s="5"/>
    </row>
    <row r="7" spans="1:16" x14ac:dyDescent="0.3">
      <c r="A7" s="22">
        <f>IF(Selbstdeklaration!$F$76=B7,F7/20*Selbstdeklaration!$F$77,0)</f>
        <v>0</v>
      </c>
      <c r="B7" s="16">
        <f>+B5</f>
        <v>60000</v>
      </c>
      <c r="C7" s="18">
        <f>+C5</f>
        <v>80</v>
      </c>
      <c r="D7" s="17">
        <f t="shared" ref="D7" si="0">C5/B5</f>
        <v>1.3333333333333333E-3</v>
      </c>
      <c r="F7" s="18">
        <f>+$C$87-C7</f>
        <v>331.4</v>
      </c>
      <c r="H7" s="18">
        <f t="shared" ref="H7:H38" si="1">ROUND($F$4-C7,1)</f>
        <v>331.4</v>
      </c>
      <c r="I7" s="18">
        <f t="shared" ref="I7:I38" si="2">ROUND($F$4*1.5-C7*1.5,1)</f>
        <v>497.1</v>
      </c>
      <c r="J7" s="18">
        <f t="shared" ref="J7:J38" si="3">ROUND($F$4*2-C7*2,1)</f>
        <v>662.8</v>
      </c>
      <c r="K7" s="18">
        <f t="shared" ref="K7:K38" si="4">ROUND($F$4*2.5-C7*2.5,1)</f>
        <v>828.5</v>
      </c>
      <c r="L7" s="18">
        <f t="shared" ref="L7:L38" si="5">ROUND($F$4*3-C7*3,1)</f>
        <v>994.2</v>
      </c>
      <c r="M7" s="18">
        <f t="shared" ref="M7:M38" si="6">ROUND($F$4*3.5-C7*3.5,1)</f>
        <v>1159.9000000000001</v>
      </c>
      <c r="N7" s="18">
        <f t="shared" ref="N7:N38" si="7">ROUND($F$4*4-C7*4,1)</f>
        <v>1325.6</v>
      </c>
      <c r="O7" s="18">
        <f t="shared" ref="O7:O38" si="8">ROUND($F$4*4.5-C7*4.5,1)</f>
        <v>1491.3</v>
      </c>
      <c r="P7" s="18">
        <f t="shared" ref="P7:P38" si="9">ROUND($F$4*5-C7*5,1)</f>
        <v>1657</v>
      </c>
    </row>
    <row r="8" spans="1:16" x14ac:dyDescent="0.3">
      <c r="A8" s="22">
        <f>IF(Selbstdeklaration!$F$76=B8,F8/20*Selbstdeklaration!$F$77,0)</f>
        <v>0</v>
      </c>
      <c r="B8" s="5">
        <v>60500</v>
      </c>
      <c r="C8" s="18">
        <f>+B8*D8</f>
        <v>82.769545833333325</v>
      </c>
      <c r="D8" s="17">
        <f>+D7+($D$87-$D$7)/40000*500</f>
        <v>1.3680916666666666E-3</v>
      </c>
      <c r="F8" s="18">
        <f t="shared" ref="F8:F71" si="10">+$C$87-C8</f>
        <v>328.63045416666665</v>
      </c>
      <c r="H8" s="18">
        <f t="shared" si="1"/>
        <v>328.6</v>
      </c>
      <c r="I8" s="18">
        <f t="shared" si="2"/>
        <v>492.9</v>
      </c>
      <c r="J8" s="18">
        <f t="shared" si="3"/>
        <v>657.3</v>
      </c>
      <c r="K8" s="18">
        <f t="shared" si="4"/>
        <v>821.6</v>
      </c>
      <c r="L8" s="18">
        <f t="shared" si="5"/>
        <v>985.9</v>
      </c>
      <c r="M8" s="18">
        <f t="shared" si="6"/>
        <v>1150.2</v>
      </c>
      <c r="N8" s="18">
        <f t="shared" si="7"/>
        <v>1314.5</v>
      </c>
      <c r="O8" s="18">
        <f t="shared" si="8"/>
        <v>1478.8</v>
      </c>
      <c r="P8" s="18">
        <f t="shared" si="9"/>
        <v>1643.2</v>
      </c>
    </row>
    <row r="9" spans="1:16" x14ac:dyDescent="0.3">
      <c r="A9" s="22">
        <f>IF(Selbstdeklaration!$F$76=B9,F9/20*Selbstdeklaration!$F$77,0)</f>
        <v>0</v>
      </c>
      <c r="B9" s="5">
        <v>61000</v>
      </c>
      <c r="C9" s="18">
        <f t="shared" ref="C9:C72" si="11">+B9*D9</f>
        <v>85.573849999999993</v>
      </c>
      <c r="D9" s="17">
        <f t="shared" ref="D9:D72" si="12">+D8+($D$87-$D$7)/40000*500</f>
        <v>1.40285E-3</v>
      </c>
      <c r="F9" s="18">
        <f t="shared" si="10"/>
        <v>325.82614999999998</v>
      </c>
      <c r="H9" s="18">
        <f t="shared" si="1"/>
        <v>325.8</v>
      </c>
      <c r="I9" s="18">
        <f t="shared" si="2"/>
        <v>488.7</v>
      </c>
      <c r="J9" s="18">
        <f t="shared" si="3"/>
        <v>651.70000000000005</v>
      </c>
      <c r="K9" s="18">
        <f t="shared" si="4"/>
        <v>814.6</v>
      </c>
      <c r="L9" s="18">
        <f t="shared" si="5"/>
        <v>977.5</v>
      </c>
      <c r="M9" s="18">
        <f t="shared" si="6"/>
        <v>1140.4000000000001</v>
      </c>
      <c r="N9" s="18">
        <f t="shared" si="7"/>
        <v>1303.3</v>
      </c>
      <c r="O9" s="18">
        <f t="shared" si="8"/>
        <v>1466.2</v>
      </c>
      <c r="P9" s="18">
        <f t="shared" si="9"/>
        <v>1629.1</v>
      </c>
    </row>
    <row r="10" spans="1:16" x14ac:dyDescent="0.3">
      <c r="A10" s="22">
        <f>IF(Selbstdeklaration!$F$76=B10,F10/20*Selbstdeklaration!$F$77,0)</f>
        <v>0</v>
      </c>
      <c r="B10" s="5">
        <v>61500</v>
      </c>
      <c r="C10" s="18">
        <f t="shared" si="11"/>
        <v>88.412912500000004</v>
      </c>
      <c r="D10" s="17">
        <f t="shared" si="12"/>
        <v>1.4376083333333333E-3</v>
      </c>
      <c r="F10" s="18">
        <f t="shared" si="10"/>
        <v>322.98708749999997</v>
      </c>
      <c r="H10" s="18">
        <f t="shared" si="1"/>
        <v>323</v>
      </c>
      <c r="I10" s="18">
        <f t="shared" si="2"/>
        <v>484.5</v>
      </c>
      <c r="J10" s="18">
        <f t="shared" si="3"/>
        <v>646</v>
      </c>
      <c r="K10" s="18">
        <f t="shared" si="4"/>
        <v>807.5</v>
      </c>
      <c r="L10" s="18">
        <f t="shared" si="5"/>
        <v>969</v>
      </c>
      <c r="M10" s="18">
        <f t="shared" si="6"/>
        <v>1130.5</v>
      </c>
      <c r="N10" s="18">
        <f t="shared" si="7"/>
        <v>1291.9000000000001</v>
      </c>
      <c r="O10" s="18">
        <f t="shared" si="8"/>
        <v>1453.4</v>
      </c>
      <c r="P10" s="18">
        <f t="shared" si="9"/>
        <v>1614.9</v>
      </c>
    </row>
    <row r="11" spans="1:16" x14ac:dyDescent="0.3">
      <c r="A11" s="22">
        <f>IF(Selbstdeklaration!$F$76=B11,F11/20*Selbstdeklaration!$F$77,0)</f>
        <v>0</v>
      </c>
      <c r="B11" s="16">
        <v>62000</v>
      </c>
      <c r="C11" s="18">
        <f t="shared" si="11"/>
        <v>91.286733333333331</v>
      </c>
      <c r="D11" s="17">
        <f t="shared" si="12"/>
        <v>1.4723666666666667E-3</v>
      </c>
      <c r="F11" s="18">
        <f t="shared" si="10"/>
        <v>320.11326666666662</v>
      </c>
      <c r="H11" s="18">
        <f t="shared" si="1"/>
        <v>320.10000000000002</v>
      </c>
      <c r="I11" s="18">
        <f t="shared" si="2"/>
        <v>480.2</v>
      </c>
      <c r="J11" s="18">
        <f t="shared" si="3"/>
        <v>640.20000000000005</v>
      </c>
      <c r="K11" s="18">
        <f t="shared" si="4"/>
        <v>800.3</v>
      </c>
      <c r="L11" s="18">
        <f t="shared" si="5"/>
        <v>960.3</v>
      </c>
      <c r="M11" s="18">
        <f t="shared" si="6"/>
        <v>1120.4000000000001</v>
      </c>
      <c r="N11" s="18">
        <f t="shared" si="7"/>
        <v>1280.5</v>
      </c>
      <c r="O11" s="18">
        <f t="shared" si="8"/>
        <v>1440.5</v>
      </c>
      <c r="P11" s="18">
        <f t="shared" si="9"/>
        <v>1600.6</v>
      </c>
    </row>
    <row r="12" spans="1:16" x14ac:dyDescent="0.3">
      <c r="A12" s="22">
        <f>IF(Selbstdeklaration!$F$76=B12,F12/20*Selbstdeklaration!$F$77,0)</f>
        <v>0</v>
      </c>
      <c r="B12" s="5">
        <v>62500</v>
      </c>
      <c r="C12" s="18">
        <f t="shared" si="11"/>
        <v>94.1953125</v>
      </c>
      <c r="D12" s="17">
        <f t="shared" si="12"/>
        <v>1.507125E-3</v>
      </c>
      <c r="F12" s="18">
        <f t="shared" si="10"/>
        <v>317.20468749999998</v>
      </c>
      <c r="H12" s="18">
        <f t="shared" si="1"/>
        <v>317.2</v>
      </c>
      <c r="I12" s="18">
        <f t="shared" si="2"/>
        <v>475.8</v>
      </c>
      <c r="J12" s="18">
        <f t="shared" si="3"/>
        <v>634.4</v>
      </c>
      <c r="K12" s="18">
        <f t="shared" si="4"/>
        <v>793</v>
      </c>
      <c r="L12" s="18">
        <f t="shared" si="5"/>
        <v>951.6</v>
      </c>
      <c r="M12" s="18">
        <f t="shared" si="6"/>
        <v>1110.2</v>
      </c>
      <c r="N12" s="18">
        <f t="shared" si="7"/>
        <v>1268.8</v>
      </c>
      <c r="O12" s="18">
        <f t="shared" si="8"/>
        <v>1427.4</v>
      </c>
      <c r="P12" s="18">
        <f t="shared" si="9"/>
        <v>1586</v>
      </c>
    </row>
    <row r="13" spans="1:16" x14ac:dyDescent="0.3">
      <c r="A13" s="22">
        <f>IF(Selbstdeklaration!$F$76=B13,F13/20*Selbstdeklaration!$F$77,0)</f>
        <v>0</v>
      </c>
      <c r="B13" s="5">
        <v>63000</v>
      </c>
      <c r="C13" s="18">
        <f t="shared" si="11"/>
        <v>97.138649999999998</v>
      </c>
      <c r="D13" s="17">
        <f t="shared" si="12"/>
        <v>1.5418833333333333E-3</v>
      </c>
      <c r="F13" s="18">
        <f t="shared" si="10"/>
        <v>314.26134999999999</v>
      </c>
      <c r="H13" s="18">
        <f t="shared" si="1"/>
        <v>314.3</v>
      </c>
      <c r="I13" s="18">
        <f t="shared" si="2"/>
        <v>471.4</v>
      </c>
      <c r="J13" s="18">
        <f t="shared" si="3"/>
        <v>628.5</v>
      </c>
      <c r="K13" s="18">
        <f t="shared" si="4"/>
        <v>785.7</v>
      </c>
      <c r="L13" s="18">
        <f t="shared" si="5"/>
        <v>942.8</v>
      </c>
      <c r="M13" s="18">
        <f t="shared" si="6"/>
        <v>1099.9000000000001</v>
      </c>
      <c r="N13" s="18">
        <f t="shared" si="7"/>
        <v>1257</v>
      </c>
      <c r="O13" s="18">
        <f t="shared" si="8"/>
        <v>1414.2</v>
      </c>
      <c r="P13" s="18">
        <f t="shared" si="9"/>
        <v>1571.3</v>
      </c>
    </row>
    <row r="14" spans="1:16" x14ac:dyDescent="0.3">
      <c r="A14" s="22">
        <f>IF(Selbstdeklaration!$F$76=B14,F14/20*Selbstdeklaration!$F$77,0)</f>
        <v>0</v>
      </c>
      <c r="B14" s="5">
        <v>63500</v>
      </c>
      <c r="C14" s="18">
        <f t="shared" si="11"/>
        <v>100.11674583333334</v>
      </c>
      <c r="D14" s="17">
        <f t="shared" si="12"/>
        <v>1.5766416666666667E-3</v>
      </c>
      <c r="F14" s="18">
        <f t="shared" si="10"/>
        <v>311.28325416666667</v>
      </c>
      <c r="H14" s="18">
        <f t="shared" si="1"/>
        <v>311.3</v>
      </c>
      <c r="I14" s="18">
        <f t="shared" si="2"/>
        <v>466.9</v>
      </c>
      <c r="J14" s="18">
        <f t="shared" si="3"/>
        <v>622.6</v>
      </c>
      <c r="K14" s="18">
        <f t="shared" si="4"/>
        <v>778.2</v>
      </c>
      <c r="L14" s="18">
        <f t="shared" si="5"/>
        <v>933.8</v>
      </c>
      <c r="M14" s="18">
        <f t="shared" si="6"/>
        <v>1089.5</v>
      </c>
      <c r="N14" s="18">
        <f t="shared" si="7"/>
        <v>1245.0999999999999</v>
      </c>
      <c r="O14" s="18">
        <f t="shared" si="8"/>
        <v>1400.8</v>
      </c>
      <c r="P14" s="18">
        <f t="shared" si="9"/>
        <v>1556.4</v>
      </c>
    </row>
    <row r="15" spans="1:16" x14ac:dyDescent="0.3">
      <c r="A15" s="22">
        <f>IF(Selbstdeklaration!$F$76=B15,F15/20*Selbstdeklaration!$F$77,0)</f>
        <v>0</v>
      </c>
      <c r="B15" s="16">
        <v>64000</v>
      </c>
      <c r="C15" s="18">
        <f t="shared" si="11"/>
        <v>103.1296</v>
      </c>
      <c r="D15" s="17">
        <f t="shared" si="12"/>
        <v>1.6114E-3</v>
      </c>
      <c r="F15" s="18">
        <f t="shared" si="10"/>
        <v>308.2704</v>
      </c>
      <c r="H15" s="18">
        <f t="shared" si="1"/>
        <v>308.3</v>
      </c>
      <c r="I15" s="18">
        <f t="shared" si="2"/>
        <v>462.4</v>
      </c>
      <c r="J15" s="18">
        <f t="shared" si="3"/>
        <v>616.5</v>
      </c>
      <c r="K15" s="18">
        <f t="shared" si="4"/>
        <v>770.7</v>
      </c>
      <c r="L15" s="18">
        <f t="shared" si="5"/>
        <v>924.8</v>
      </c>
      <c r="M15" s="18">
        <f t="shared" si="6"/>
        <v>1078.9000000000001</v>
      </c>
      <c r="N15" s="18">
        <f t="shared" si="7"/>
        <v>1233.0999999999999</v>
      </c>
      <c r="O15" s="18">
        <f t="shared" si="8"/>
        <v>1387.2</v>
      </c>
      <c r="P15" s="18">
        <f t="shared" si="9"/>
        <v>1541.4</v>
      </c>
    </row>
    <row r="16" spans="1:16" x14ac:dyDescent="0.3">
      <c r="A16" s="22">
        <f>IF(Selbstdeklaration!$F$76=B16,F16/20*Selbstdeklaration!$F$77,0)</f>
        <v>0</v>
      </c>
      <c r="B16" s="5">
        <v>64500</v>
      </c>
      <c r="C16" s="18">
        <f t="shared" si="11"/>
        <v>106.1772125</v>
      </c>
      <c r="D16" s="17">
        <f t="shared" si="12"/>
        <v>1.6461583333333334E-3</v>
      </c>
      <c r="F16" s="18">
        <f t="shared" si="10"/>
        <v>305.22278749999998</v>
      </c>
      <c r="H16" s="18">
        <f t="shared" si="1"/>
        <v>305.2</v>
      </c>
      <c r="I16" s="18">
        <f t="shared" si="2"/>
        <v>457.8</v>
      </c>
      <c r="J16" s="18">
        <f t="shared" si="3"/>
        <v>610.4</v>
      </c>
      <c r="K16" s="18">
        <f t="shared" si="4"/>
        <v>763.1</v>
      </c>
      <c r="L16" s="18">
        <f t="shared" si="5"/>
        <v>915.7</v>
      </c>
      <c r="M16" s="18">
        <f t="shared" si="6"/>
        <v>1068.3</v>
      </c>
      <c r="N16" s="18">
        <f t="shared" si="7"/>
        <v>1220.9000000000001</v>
      </c>
      <c r="O16" s="18">
        <f t="shared" si="8"/>
        <v>1373.5</v>
      </c>
      <c r="P16" s="18">
        <f t="shared" si="9"/>
        <v>1526.1</v>
      </c>
    </row>
    <row r="17" spans="1:16" x14ac:dyDescent="0.3">
      <c r="A17" s="22">
        <f>IF(Selbstdeklaration!$F$76=B17,F17/20*Selbstdeklaration!$F$77,0)</f>
        <v>0</v>
      </c>
      <c r="B17" s="5">
        <v>65000</v>
      </c>
      <c r="C17" s="18">
        <f t="shared" si="11"/>
        <v>109.25958333333334</v>
      </c>
      <c r="D17" s="17">
        <f t="shared" si="12"/>
        <v>1.6809166666666667E-3</v>
      </c>
      <c r="F17" s="18">
        <f t="shared" si="10"/>
        <v>302.14041666666662</v>
      </c>
      <c r="H17" s="18">
        <f t="shared" si="1"/>
        <v>302.10000000000002</v>
      </c>
      <c r="I17" s="18">
        <f t="shared" si="2"/>
        <v>453.2</v>
      </c>
      <c r="J17" s="18">
        <f t="shared" si="3"/>
        <v>604.29999999999995</v>
      </c>
      <c r="K17" s="18">
        <f t="shared" si="4"/>
        <v>755.4</v>
      </c>
      <c r="L17" s="18">
        <f t="shared" si="5"/>
        <v>906.4</v>
      </c>
      <c r="M17" s="18">
        <f t="shared" si="6"/>
        <v>1057.5</v>
      </c>
      <c r="N17" s="18">
        <f t="shared" si="7"/>
        <v>1208.5999999999999</v>
      </c>
      <c r="O17" s="18">
        <f t="shared" si="8"/>
        <v>1359.6</v>
      </c>
      <c r="P17" s="18">
        <f t="shared" si="9"/>
        <v>1510.7</v>
      </c>
    </row>
    <row r="18" spans="1:16" x14ac:dyDescent="0.3">
      <c r="A18" s="22">
        <f>IF(Selbstdeklaration!$F$76=B18,F18/20*Selbstdeklaration!$F$77,0)</f>
        <v>0</v>
      </c>
      <c r="B18" s="5">
        <v>65500</v>
      </c>
      <c r="C18" s="18">
        <f t="shared" si="11"/>
        <v>112.37671250000001</v>
      </c>
      <c r="D18" s="17">
        <f t="shared" si="12"/>
        <v>1.7156750000000001E-3</v>
      </c>
      <c r="F18" s="18">
        <f t="shared" si="10"/>
        <v>299.02328749999998</v>
      </c>
      <c r="H18" s="18">
        <f t="shared" si="1"/>
        <v>299</v>
      </c>
      <c r="I18" s="18">
        <f t="shared" si="2"/>
        <v>448.5</v>
      </c>
      <c r="J18" s="18">
        <f t="shared" si="3"/>
        <v>598</v>
      </c>
      <c r="K18" s="18">
        <f t="shared" si="4"/>
        <v>747.6</v>
      </c>
      <c r="L18" s="18">
        <f t="shared" si="5"/>
        <v>897.1</v>
      </c>
      <c r="M18" s="18">
        <f t="shared" si="6"/>
        <v>1046.5999999999999</v>
      </c>
      <c r="N18" s="18">
        <f t="shared" si="7"/>
        <v>1196.0999999999999</v>
      </c>
      <c r="O18" s="18">
        <f t="shared" si="8"/>
        <v>1345.6</v>
      </c>
      <c r="P18" s="18">
        <f t="shared" si="9"/>
        <v>1495.1</v>
      </c>
    </row>
    <row r="19" spans="1:16" x14ac:dyDescent="0.3">
      <c r="A19" s="22">
        <f>IF(Selbstdeklaration!$F$76=B19,F19/20*Selbstdeklaration!$F$77,0)</f>
        <v>0</v>
      </c>
      <c r="B19" s="16">
        <v>66000</v>
      </c>
      <c r="C19" s="18">
        <f t="shared" si="11"/>
        <v>115.5286</v>
      </c>
      <c r="D19" s="17">
        <f t="shared" si="12"/>
        <v>1.7504333333333334E-3</v>
      </c>
      <c r="F19" s="18">
        <f t="shared" si="10"/>
        <v>295.87139999999999</v>
      </c>
      <c r="H19" s="18">
        <f t="shared" si="1"/>
        <v>295.89999999999998</v>
      </c>
      <c r="I19" s="18">
        <f t="shared" si="2"/>
        <v>443.8</v>
      </c>
      <c r="J19" s="18">
        <f t="shared" si="3"/>
        <v>591.70000000000005</v>
      </c>
      <c r="K19" s="18">
        <f t="shared" si="4"/>
        <v>739.7</v>
      </c>
      <c r="L19" s="18">
        <f t="shared" si="5"/>
        <v>887.6</v>
      </c>
      <c r="M19" s="18">
        <f t="shared" si="6"/>
        <v>1035.5</v>
      </c>
      <c r="N19" s="18">
        <f t="shared" si="7"/>
        <v>1183.5</v>
      </c>
      <c r="O19" s="18">
        <f t="shared" si="8"/>
        <v>1331.4</v>
      </c>
      <c r="P19" s="18">
        <f t="shared" si="9"/>
        <v>1479.4</v>
      </c>
    </row>
    <row r="20" spans="1:16" x14ac:dyDescent="0.3">
      <c r="A20" s="22">
        <f>IF(Selbstdeklaration!$F$76=B20,F20/20*Selbstdeklaration!$F$77,0)</f>
        <v>0</v>
      </c>
      <c r="B20" s="5">
        <v>66500</v>
      </c>
      <c r="C20" s="18">
        <f t="shared" si="11"/>
        <v>118.71524583333334</v>
      </c>
      <c r="D20" s="17">
        <f t="shared" si="12"/>
        <v>1.7851916666666667E-3</v>
      </c>
      <c r="F20" s="18">
        <f t="shared" si="10"/>
        <v>292.68475416666661</v>
      </c>
      <c r="H20" s="18">
        <f t="shared" si="1"/>
        <v>292.7</v>
      </c>
      <c r="I20" s="18">
        <f t="shared" si="2"/>
        <v>439</v>
      </c>
      <c r="J20" s="18">
        <f t="shared" si="3"/>
        <v>585.4</v>
      </c>
      <c r="K20" s="18">
        <f t="shared" si="4"/>
        <v>731.7</v>
      </c>
      <c r="L20" s="18">
        <f t="shared" si="5"/>
        <v>878.1</v>
      </c>
      <c r="M20" s="18">
        <f t="shared" si="6"/>
        <v>1024.4000000000001</v>
      </c>
      <c r="N20" s="18">
        <f t="shared" si="7"/>
        <v>1170.7</v>
      </c>
      <c r="O20" s="18">
        <f t="shared" si="8"/>
        <v>1317.1</v>
      </c>
      <c r="P20" s="18">
        <f t="shared" si="9"/>
        <v>1463.4</v>
      </c>
    </row>
    <row r="21" spans="1:16" x14ac:dyDescent="0.3">
      <c r="A21" s="22">
        <f>IF(Selbstdeklaration!$F$76=B21,F21/20*Selbstdeklaration!$F$77,0)</f>
        <v>0</v>
      </c>
      <c r="B21" s="5">
        <v>67000</v>
      </c>
      <c r="C21" s="18">
        <f t="shared" si="11"/>
        <v>121.93665</v>
      </c>
      <c r="D21" s="17">
        <f t="shared" si="12"/>
        <v>1.8199500000000001E-3</v>
      </c>
      <c r="F21" s="18">
        <f t="shared" si="10"/>
        <v>289.46334999999999</v>
      </c>
      <c r="H21" s="18">
        <f t="shared" si="1"/>
        <v>289.5</v>
      </c>
      <c r="I21" s="18">
        <f t="shared" si="2"/>
        <v>434.2</v>
      </c>
      <c r="J21" s="18">
        <f t="shared" si="3"/>
        <v>578.9</v>
      </c>
      <c r="K21" s="18">
        <f t="shared" si="4"/>
        <v>723.7</v>
      </c>
      <c r="L21" s="18">
        <f t="shared" si="5"/>
        <v>868.4</v>
      </c>
      <c r="M21" s="18">
        <f t="shared" si="6"/>
        <v>1013.1</v>
      </c>
      <c r="N21" s="18">
        <f t="shared" si="7"/>
        <v>1157.9000000000001</v>
      </c>
      <c r="O21" s="18">
        <f t="shared" si="8"/>
        <v>1302.5999999999999</v>
      </c>
      <c r="P21" s="18">
        <f t="shared" si="9"/>
        <v>1447.3</v>
      </c>
    </row>
    <row r="22" spans="1:16" x14ac:dyDescent="0.3">
      <c r="A22" s="22">
        <f>IF(Selbstdeklaration!$F$76=B22,F22/20*Selbstdeklaration!$F$77,0)</f>
        <v>0</v>
      </c>
      <c r="B22" s="5">
        <v>67500</v>
      </c>
      <c r="C22" s="18">
        <f t="shared" si="11"/>
        <v>125.1928125</v>
      </c>
      <c r="D22" s="17">
        <f t="shared" si="12"/>
        <v>1.8547083333333334E-3</v>
      </c>
      <c r="F22" s="18">
        <f t="shared" si="10"/>
        <v>286.20718749999997</v>
      </c>
      <c r="H22" s="18">
        <f t="shared" si="1"/>
        <v>286.2</v>
      </c>
      <c r="I22" s="18">
        <f t="shared" si="2"/>
        <v>429.3</v>
      </c>
      <c r="J22" s="18">
        <f t="shared" si="3"/>
        <v>572.4</v>
      </c>
      <c r="K22" s="18">
        <f t="shared" si="4"/>
        <v>715.5</v>
      </c>
      <c r="L22" s="18">
        <f t="shared" si="5"/>
        <v>858.6</v>
      </c>
      <c r="M22" s="18">
        <f t="shared" si="6"/>
        <v>1001.7</v>
      </c>
      <c r="N22" s="18">
        <f t="shared" si="7"/>
        <v>1144.8</v>
      </c>
      <c r="O22" s="18">
        <f t="shared" si="8"/>
        <v>1287.9000000000001</v>
      </c>
      <c r="P22" s="18">
        <f t="shared" si="9"/>
        <v>1431</v>
      </c>
    </row>
    <row r="23" spans="1:16" x14ac:dyDescent="0.3">
      <c r="A23" s="22">
        <f>IF(Selbstdeklaration!$F$76=B23,F23/20*Selbstdeklaration!$F$77,0)</f>
        <v>0</v>
      </c>
      <c r="B23" s="5">
        <v>68000</v>
      </c>
      <c r="C23" s="18">
        <f t="shared" si="11"/>
        <v>128.48373333333333</v>
      </c>
      <c r="D23" s="17">
        <f t="shared" si="12"/>
        <v>1.8894666666666668E-3</v>
      </c>
      <c r="F23" s="18">
        <f t="shared" si="10"/>
        <v>282.91626666666662</v>
      </c>
      <c r="G23" s="18"/>
      <c r="H23" s="18">
        <f t="shared" si="1"/>
        <v>282.89999999999998</v>
      </c>
      <c r="I23" s="18">
        <f t="shared" si="2"/>
        <v>424.4</v>
      </c>
      <c r="J23" s="18">
        <f t="shared" si="3"/>
        <v>565.79999999999995</v>
      </c>
      <c r="K23" s="18">
        <f t="shared" si="4"/>
        <v>707.3</v>
      </c>
      <c r="L23" s="18">
        <f t="shared" si="5"/>
        <v>848.7</v>
      </c>
      <c r="M23" s="18">
        <f t="shared" si="6"/>
        <v>990.2</v>
      </c>
      <c r="N23" s="18">
        <f t="shared" si="7"/>
        <v>1131.7</v>
      </c>
      <c r="O23" s="18">
        <f t="shared" si="8"/>
        <v>1273.0999999999999</v>
      </c>
      <c r="P23" s="18">
        <f t="shared" si="9"/>
        <v>1414.6</v>
      </c>
    </row>
    <row r="24" spans="1:16" x14ac:dyDescent="0.3">
      <c r="A24" s="22">
        <f>IF(Selbstdeklaration!$F$76=B24,F24/20*Selbstdeklaration!$F$77,0)</f>
        <v>0</v>
      </c>
      <c r="B24" s="16">
        <v>68500</v>
      </c>
      <c r="C24" s="18">
        <f t="shared" si="11"/>
        <v>131.80941250000001</v>
      </c>
      <c r="D24" s="17">
        <f t="shared" si="12"/>
        <v>1.9242250000000001E-3</v>
      </c>
      <c r="F24" s="18">
        <f t="shared" si="10"/>
        <v>279.59058749999997</v>
      </c>
      <c r="G24" s="18"/>
      <c r="H24" s="18">
        <f t="shared" si="1"/>
        <v>279.60000000000002</v>
      </c>
      <c r="I24" s="18">
        <f t="shared" si="2"/>
        <v>419.4</v>
      </c>
      <c r="J24" s="18">
        <f t="shared" si="3"/>
        <v>559.20000000000005</v>
      </c>
      <c r="K24" s="18">
        <f t="shared" si="4"/>
        <v>699</v>
      </c>
      <c r="L24" s="18">
        <f t="shared" si="5"/>
        <v>838.8</v>
      </c>
      <c r="M24" s="18">
        <f t="shared" si="6"/>
        <v>978.6</v>
      </c>
      <c r="N24" s="18">
        <f t="shared" si="7"/>
        <v>1118.4000000000001</v>
      </c>
      <c r="O24" s="18">
        <f t="shared" si="8"/>
        <v>1258.2</v>
      </c>
      <c r="P24" s="18">
        <f t="shared" si="9"/>
        <v>1398</v>
      </c>
    </row>
    <row r="25" spans="1:16" x14ac:dyDescent="0.3">
      <c r="A25" s="22">
        <f>IF(Selbstdeklaration!$F$76=B25,F25/20*Selbstdeklaration!$F$77,0)</f>
        <v>0</v>
      </c>
      <c r="B25" s="5">
        <v>69000</v>
      </c>
      <c r="C25" s="18">
        <f t="shared" si="11"/>
        <v>135.16985</v>
      </c>
      <c r="D25" s="17">
        <f t="shared" si="12"/>
        <v>1.9589833333333332E-3</v>
      </c>
      <c r="F25" s="18">
        <f t="shared" si="10"/>
        <v>276.23014999999998</v>
      </c>
      <c r="G25" s="18"/>
      <c r="H25" s="18">
        <f t="shared" si="1"/>
        <v>276.2</v>
      </c>
      <c r="I25" s="18">
        <f t="shared" si="2"/>
        <v>414.3</v>
      </c>
      <c r="J25" s="18">
        <f t="shared" si="3"/>
        <v>552.5</v>
      </c>
      <c r="K25" s="18">
        <f t="shared" si="4"/>
        <v>690.6</v>
      </c>
      <c r="L25" s="18">
        <f t="shared" si="5"/>
        <v>828.7</v>
      </c>
      <c r="M25" s="18">
        <f t="shared" si="6"/>
        <v>966.8</v>
      </c>
      <c r="N25" s="18">
        <f t="shared" si="7"/>
        <v>1104.9000000000001</v>
      </c>
      <c r="O25" s="18">
        <f t="shared" si="8"/>
        <v>1243</v>
      </c>
      <c r="P25" s="18">
        <f t="shared" si="9"/>
        <v>1381.2</v>
      </c>
    </row>
    <row r="26" spans="1:16" x14ac:dyDescent="0.3">
      <c r="A26" s="22">
        <f>IF(Selbstdeklaration!$F$76=B26,F26/20*Selbstdeklaration!$F$77,0)</f>
        <v>0</v>
      </c>
      <c r="B26" s="5">
        <v>69500</v>
      </c>
      <c r="C26" s="18">
        <f t="shared" si="11"/>
        <v>138.56504583333333</v>
      </c>
      <c r="D26" s="17">
        <f t="shared" si="12"/>
        <v>1.9937416666666666E-3</v>
      </c>
      <c r="F26" s="18">
        <f t="shared" si="10"/>
        <v>272.83495416666665</v>
      </c>
      <c r="G26" s="18"/>
      <c r="H26" s="18">
        <f t="shared" si="1"/>
        <v>272.8</v>
      </c>
      <c r="I26" s="18">
        <f t="shared" si="2"/>
        <v>409.3</v>
      </c>
      <c r="J26" s="18">
        <f t="shared" si="3"/>
        <v>545.70000000000005</v>
      </c>
      <c r="K26" s="18">
        <f t="shared" si="4"/>
        <v>682.1</v>
      </c>
      <c r="L26" s="18">
        <f t="shared" si="5"/>
        <v>818.5</v>
      </c>
      <c r="M26" s="18">
        <f t="shared" si="6"/>
        <v>954.9</v>
      </c>
      <c r="N26" s="18">
        <f t="shared" si="7"/>
        <v>1091.3</v>
      </c>
      <c r="O26" s="18">
        <f t="shared" si="8"/>
        <v>1227.8</v>
      </c>
      <c r="P26" s="18">
        <f t="shared" si="9"/>
        <v>1364.2</v>
      </c>
    </row>
    <row r="27" spans="1:16" x14ac:dyDescent="0.3">
      <c r="A27" s="22">
        <f>IF(Selbstdeklaration!$F$76=B27,F27/20*Selbstdeklaration!$F$77,0)</f>
        <v>0</v>
      </c>
      <c r="B27" s="5">
        <v>70000</v>
      </c>
      <c r="C27" s="18">
        <f t="shared" si="11"/>
        <v>141.995</v>
      </c>
      <c r="D27" s="17">
        <f t="shared" si="12"/>
        <v>2.0284999999999999E-3</v>
      </c>
      <c r="F27" s="18">
        <f t="shared" si="10"/>
        <v>269.40499999999997</v>
      </c>
      <c r="H27" s="18">
        <f t="shared" si="1"/>
        <v>269.39999999999998</v>
      </c>
      <c r="I27" s="18">
        <f t="shared" si="2"/>
        <v>404.1</v>
      </c>
      <c r="J27" s="18">
        <f t="shared" si="3"/>
        <v>538.79999999999995</v>
      </c>
      <c r="K27" s="18">
        <f t="shared" si="4"/>
        <v>673.5</v>
      </c>
      <c r="L27" s="18">
        <f t="shared" si="5"/>
        <v>808.2</v>
      </c>
      <c r="M27" s="18">
        <f t="shared" si="6"/>
        <v>942.9</v>
      </c>
      <c r="N27" s="18">
        <f t="shared" si="7"/>
        <v>1077.5999999999999</v>
      </c>
      <c r="O27" s="18">
        <f t="shared" si="8"/>
        <v>1212.3</v>
      </c>
      <c r="P27" s="18">
        <f t="shared" si="9"/>
        <v>1347</v>
      </c>
    </row>
    <row r="28" spans="1:16" x14ac:dyDescent="0.3">
      <c r="A28" s="22">
        <f>IF(Selbstdeklaration!$F$76=B28,F28/20*Selbstdeklaration!$F$77,0)</f>
        <v>0</v>
      </c>
      <c r="B28" s="16">
        <v>70500</v>
      </c>
      <c r="C28" s="18">
        <f t="shared" si="11"/>
        <v>145.45971249999999</v>
      </c>
      <c r="D28" s="17">
        <f t="shared" si="12"/>
        <v>2.0632583333333333E-3</v>
      </c>
      <c r="F28" s="18">
        <f t="shared" si="10"/>
        <v>265.94028749999995</v>
      </c>
      <c r="G28" s="18"/>
      <c r="H28" s="18">
        <f t="shared" si="1"/>
        <v>265.89999999999998</v>
      </c>
      <c r="I28" s="18">
        <f t="shared" si="2"/>
        <v>398.9</v>
      </c>
      <c r="J28" s="18">
        <f t="shared" si="3"/>
        <v>531.9</v>
      </c>
      <c r="K28" s="18">
        <f t="shared" si="4"/>
        <v>664.9</v>
      </c>
      <c r="L28" s="18">
        <f t="shared" si="5"/>
        <v>797.8</v>
      </c>
      <c r="M28" s="18">
        <f t="shared" si="6"/>
        <v>930.8</v>
      </c>
      <c r="N28" s="18">
        <f t="shared" si="7"/>
        <v>1063.8</v>
      </c>
      <c r="O28" s="18">
        <f t="shared" si="8"/>
        <v>1196.7</v>
      </c>
      <c r="P28" s="18">
        <f t="shared" si="9"/>
        <v>1329.7</v>
      </c>
    </row>
    <row r="29" spans="1:16" x14ac:dyDescent="0.3">
      <c r="A29" s="22">
        <f>IF(Selbstdeklaration!$F$76=B29,F29/20*Selbstdeklaration!$F$77,0)</f>
        <v>0</v>
      </c>
      <c r="B29" s="5">
        <v>71000</v>
      </c>
      <c r="C29" s="18">
        <f t="shared" si="11"/>
        <v>148.95918333333333</v>
      </c>
      <c r="D29" s="17">
        <f t="shared" si="12"/>
        <v>2.0980166666666666E-3</v>
      </c>
      <c r="F29" s="18">
        <f t="shared" si="10"/>
        <v>262.44081666666665</v>
      </c>
      <c r="G29" s="18"/>
      <c r="H29" s="18">
        <f t="shared" si="1"/>
        <v>262.39999999999998</v>
      </c>
      <c r="I29" s="18">
        <f t="shared" si="2"/>
        <v>393.7</v>
      </c>
      <c r="J29" s="18">
        <f t="shared" si="3"/>
        <v>524.9</v>
      </c>
      <c r="K29" s="18">
        <f t="shared" si="4"/>
        <v>656.1</v>
      </c>
      <c r="L29" s="18">
        <f t="shared" si="5"/>
        <v>787.3</v>
      </c>
      <c r="M29" s="18">
        <f t="shared" si="6"/>
        <v>918.5</v>
      </c>
      <c r="N29" s="18">
        <f t="shared" si="7"/>
        <v>1049.8</v>
      </c>
      <c r="O29" s="18">
        <f t="shared" si="8"/>
        <v>1181</v>
      </c>
      <c r="P29" s="18">
        <f t="shared" si="9"/>
        <v>1312.2</v>
      </c>
    </row>
    <row r="30" spans="1:16" x14ac:dyDescent="0.3">
      <c r="A30" s="22">
        <f>IF(Selbstdeklaration!$F$76=B30,F30/20*Selbstdeklaration!$F$77,0)</f>
        <v>0</v>
      </c>
      <c r="B30" s="5">
        <v>71500</v>
      </c>
      <c r="C30" s="18">
        <f t="shared" si="11"/>
        <v>152.49341250000001</v>
      </c>
      <c r="D30" s="17">
        <f t="shared" si="12"/>
        <v>2.1327749999999999E-3</v>
      </c>
      <c r="F30" s="18">
        <f t="shared" si="10"/>
        <v>258.9065875</v>
      </c>
      <c r="G30" s="18"/>
      <c r="H30" s="18">
        <f t="shared" si="1"/>
        <v>258.89999999999998</v>
      </c>
      <c r="I30" s="18">
        <f t="shared" si="2"/>
        <v>388.4</v>
      </c>
      <c r="J30" s="18">
        <f t="shared" si="3"/>
        <v>517.79999999999995</v>
      </c>
      <c r="K30" s="18">
        <f t="shared" si="4"/>
        <v>647.29999999999995</v>
      </c>
      <c r="L30" s="18">
        <f t="shared" si="5"/>
        <v>776.7</v>
      </c>
      <c r="M30" s="18">
        <f t="shared" si="6"/>
        <v>906.2</v>
      </c>
      <c r="N30" s="18">
        <f t="shared" si="7"/>
        <v>1035.5999999999999</v>
      </c>
      <c r="O30" s="18">
        <f t="shared" si="8"/>
        <v>1165.0999999999999</v>
      </c>
      <c r="P30" s="18">
        <f t="shared" si="9"/>
        <v>1294.5</v>
      </c>
    </row>
    <row r="31" spans="1:16" x14ac:dyDescent="0.3">
      <c r="A31" s="22">
        <f>IF(Selbstdeklaration!$F$76=B31,F31/20*Selbstdeklaration!$F$77,0)</f>
        <v>0</v>
      </c>
      <c r="B31" s="5">
        <v>72000</v>
      </c>
      <c r="C31" s="18">
        <f t="shared" si="11"/>
        <v>156.0624</v>
      </c>
      <c r="D31" s="17">
        <f t="shared" si="12"/>
        <v>2.1675333333333333E-3</v>
      </c>
      <c r="F31" s="18">
        <f t="shared" si="10"/>
        <v>255.33759999999998</v>
      </c>
      <c r="G31" s="18"/>
      <c r="H31" s="18">
        <f t="shared" si="1"/>
        <v>255.3</v>
      </c>
      <c r="I31" s="18">
        <f t="shared" si="2"/>
        <v>383</v>
      </c>
      <c r="J31" s="18">
        <f t="shared" si="3"/>
        <v>510.7</v>
      </c>
      <c r="K31" s="18">
        <f t="shared" si="4"/>
        <v>638.29999999999995</v>
      </c>
      <c r="L31" s="18">
        <f t="shared" si="5"/>
        <v>766</v>
      </c>
      <c r="M31" s="18">
        <f t="shared" si="6"/>
        <v>893.7</v>
      </c>
      <c r="N31" s="18">
        <f t="shared" si="7"/>
        <v>1021.4</v>
      </c>
      <c r="O31" s="18">
        <f t="shared" si="8"/>
        <v>1149</v>
      </c>
      <c r="P31" s="18">
        <f t="shared" si="9"/>
        <v>1276.7</v>
      </c>
    </row>
    <row r="32" spans="1:16" x14ac:dyDescent="0.3">
      <c r="A32" s="22">
        <f>IF(Selbstdeklaration!$F$76=B32,F32/20*Selbstdeklaration!$F$77,0)</f>
        <v>0</v>
      </c>
      <c r="B32" s="16">
        <v>72500</v>
      </c>
      <c r="C32" s="18">
        <f t="shared" si="11"/>
        <v>159.66614583333333</v>
      </c>
      <c r="D32" s="17">
        <f t="shared" si="12"/>
        <v>2.2022916666666666E-3</v>
      </c>
      <c r="F32" s="18">
        <f t="shared" si="10"/>
        <v>251.73385416666665</v>
      </c>
      <c r="G32" s="18"/>
      <c r="H32" s="18">
        <f t="shared" si="1"/>
        <v>251.7</v>
      </c>
      <c r="I32" s="18">
        <f t="shared" si="2"/>
        <v>377.6</v>
      </c>
      <c r="J32" s="18">
        <f t="shared" si="3"/>
        <v>503.5</v>
      </c>
      <c r="K32" s="18">
        <f t="shared" si="4"/>
        <v>629.29999999999995</v>
      </c>
      <c r="L32" s="18">
        <f t="shared" si="5"/>
        <v>755.2</v>
      </c>
      <c r="M32" s="18">
        <f t="shared" si="6"/>
        <v>881.1</v>
      </c>
      <c r="N32" s="18">
        <f t="shared" si="7"/>
        <v>1006.9</v>
      </c>
      <c r="O32" s="18">
        <f t="shared" si="8"/>
        <v>1132.8</v>
      </c>
      <c r="P32" s="18">
        <f t="shared" si="9"/>
        <v>1258.7</v>
      </c>
    </row>
    <row r="33" spans="1:16" x14ac:dyDescent="0.3">
      <c r="A33" s="22">
        <f>IF(Selbstdeklaration!$F$76=B33,F33/20*Selbstdeklaration!$F$77,0)</f>
        <v>0</v>
      </c>
      <c r="B33" s="5">
        <v>73000</v>
      </c>
      <c r="C33" s="18">
        <f t="shared" si="11"/>
        <v>163.30465000000001</v>
      </c>
      <c r="D33" s="17">
        <f t="shared" si="12"/>
        <v>2.23705E-3</v>
      </c>
      <c r="F33" s="18">
        <f t="shared" si="10"/>
        <v>248.09534999999997</v>
      </c>
      <c r="G33" s="18"/>
      <c r="H33" s="18">
        <f t="shared" si="1"/>
        <v>248.1</v>
      </c>
      <c r="I33" s="18">
        <f t="shared" si="2"/>
        <v>372.1</v>
      </c>
      <c r="J33" s="18">
        <f t="shared" si="3"/>
        <v>496.2</v>
      </c>
      <c r="K33" s="18">
        <f t="shared" si="4"/>
        <v>620.20000000000005</v>
      </c>
      <c r="L33" s="18">
        <f t="shared" si="5"/>
        <v>744.3</v>
      </c>
      <c r="M33" s="18">
        <f t="shared" si="6"/>
        <v>868.3</v>
      </c>
      <c r="N33" s="18">
        <f t="shared" si="7"/>
        <v>992.4</v>
      </c>
      <c r="O33" s="18">
        <f t="shared" si="8"/>
        <v>1116.4000000000001</v>
      </c>
      <c r="P33" s="18">
        <f t="shared" si="9"/>
        <v>1240.5</v>
      </c>
    </row>
    <row r="34" spans="1:16" x14ac:dyDescent="0.3">
      <c r="A34" s="22">
        <f>IF(Selbstdeklaration!$F$76=B34,F34/20*Selbstdeklaration!$F$77,0)</f>
        <v>0</v>
      </c>
      <c r="B34" s="5">
        <v>73500</v>
      </c>
      <c r="C34" s="18">
        <f t="shared" si="11"/>
        <v>166.9779125</v>
      </c>
      <c r="D34" s="17">
        <f t="shared" si="12"/>
        <v>2.2718083333333333E-3</v>
      </c>
      <c r="F34" s="18">
        <f t="shared" si="10"/>
        <v>244.42208749999998</v>
      </c>
      <c r="G34" s="18"/>
      <c r="H34" s="18">
        <f t="shared" si="1"/>
        <v>244.4</v>
      </c>
      <c r="I34" s="18">
        <f t="shared" si="2"/>
        <v>366.6</v>
      </c>
      <c r="J34" s="18">
        <f t="shared" si="3"/>
        <v>488.8</v>
      </c>
      <c r="K34" s="18">
        <f t="shared" si="4"/>
        <v>611.1</v>
      </c>
      <c r="L34" s="18">
        <f t="shared" si="5"/>
        <v>733.3</v>
      </c>
      <c r="M34" s="18">
        <f t="shared" si="6"/>
        <v>855.5</v>
      </c>
      <c r="N34" s="18">
        <f t="shared" si="7"/>
        <v>977.7</v>
      </c>
      <c r="O34" s="18">
        <f t="shared" si="8"/>
        <v>1099.9000000000001</v>
      </c>
      <c r="P34" s="18">
        <f t="shared" si="9"/>
        <v>1222.0999999999999</v>
      </c>
    </row>
    <row r="35" spans="1:16" x14ac:dyDescent="0.3">
      <c r="A35" s="22">
        <f>IF(Selbstdeklaration!$F$76=B35,F35/20*Selbstdeklaration!$F$77,0)</f>
        <v>0</v>
      </c>
      <c r="B35" s="5">
        <v>74000</v>
      </c>
      <c r="C35" s="18">
        <f t="shared" si="11"/>
        <v>170.68593333333334</v>
      </c>
      <c r="D35" s="17">
        <f t="shared" si="12"/>
        <v>2.3065666666666667E-3</v>
      </c>
      <c r="F35" s="18">
        <f t="shared" si="10"/>
        <v>240.71406666666664</v>
      </c>
      <c r="G35" s="18"/>
      <c r="H35" s="18">
        <f t="shared" si="1"/>
        <v>240.7</v>
      </c>
      <c r="I35" s="18">
        <f t="shared" si="2"/>
        <v>361.1</v>
      </c>
      <c r="J35" s="18">
        <f t="shared" si="3"/>
        <v>481.4</v>
      </c>
      <c r="K35" s="18">
        <f t="shared" si="4"/>
        <v>601.79999999999995</v>
      </c>
      <c r="L35" s="18">
        <f t="shared" si="5"/>
        <v>722.1</v>
      </c>
      <c r="M35" s="18">
        <f t="shared" si="6"/>
        <v>842.5</v>
      </c>
      <c r="N35" s="18">
        <f t="shared" si="7"/>
        <v>962.9</v>
      </c>
      <c r="O35" s="18">
        <f t="shared" si="8"/>
        <v>1083.2</v>
      </c>
      <c r="P35" s="18">
        <f t="shared" si="9"/>
        <v>1203.5999999999999</v>
      </c>
    </row>
    <row r="36" spans="1:16" x14ac:dyDescent="0.3">
      <c r="A36" s="22">
        <f>IF(Selbstdeklaration!$F$76=B36,F36/20*Selbstdeklaration!$F$77,0)</f>
        <v>0</v>
      </c>
      <c r="B36" s="16">
        <v>74500</v>
      </c>
      <c r="C36" s="18">
        <f t="shared" si="11"/>
        <v>174.42871249999999</v>
      </c>
      <c r="D36" s="17">
        <f t="shared" si="12"/>
        <v>2.341325E-3</v>
      </c>
      <c r="F36" s="18">
        <f t="shared" si="10"/>
        <v>236.97128749999999</v>
      </c>
      <c r="G36" s="18"/>
      <c r="H36" s="18">
        <f t="shared" si="1"/>
        <v>237</v>
      </c>
      <c r="I36" s="18">
        <f t="shared" si="2"/>
        <v>355.5</v>
      </c>
      <c r="J36" s="18">
        <f t="shared" si="3"/>
        <v>473.9</v>
      </c>
      <c r="K36" s="18">
        <f t="shared" si="4"/>
        <v>592.4</v>
      </c>
      <c r="L36" s="18">
        <f t="shared" si="5"/>
        <v>710.9</v>
      </c>
      <c r="M36" s="18">
        <f t="shared" si="6"/>
        <v>829.4</v>
      </c>
      <c r="N36" s="18">
        <f t="shared" si="7"/>
        <v>947.9</v>
      </c>
      <c r="O36" s="18">
        <f t="shared" si="8"/>
        <v>1066.4000000000001</v>
      </c>
      <c r="P36" s="18">
        <f t="shared" si="9"/>
        <v>1184.9000000000001</v>
      </c>
    </row>
    <row r="37" spans="1:16" x14ac:dyDescent="0.3">
      <c r="A37" s="22">
        <f>IF(Selbstdeklaration!$F$76=B37,F37/20*Selbstdeklaration!$F$77,0)</f>
        <v>0</v>
      </c>
      <c r="B37" s="5">
        <v>75000</v>
      </c>
      <c r="C37" s="18">
        <f t="shared" si="11"/>
        <v>178.20625000000001</v>
      </c>
      <c r="D37" s="17">
        <f t="shared" si="12"/>
        <v>2.3760833333333333E-3</v>
      </c>
      <c r="F37" s="18">
        <f t="shared" si="10"/>
        <v>233.19374999999997</v>
      </c>
      <c r="G37" s="18"/>
      <c r="H37" s="18">
        <f t="shared" si="1"/>
        <v>233.2</v>
      </c>
      <c r="I37" s="18">
        <f t="shared" si="2"/>
        <v>349.8</v>
      </c>
      <c r="J37" s="18">
        <f t="shared" si="3"/>
        <v>466.4</v>
      </c>
      <c r="K37" s="18">
        <f t="shared" si="4"/>
        <v>583</v>
      </c>
      <c r="L37" s="18">
        <f t="shared" si="5"/>
        <v>699.6</v>
      </c>
      <c r="M37" s="18">
        <f t="shared" si="6"/>
        <v>816.2</v>
      </c>
      <c r="N37" s="18">
        <f t="shared" si="7"/>
        <v>932.8</v>
      </c>
      <c r="O37" s="18">
        <f t="shared" si="8"/>
        <v>1049.4000000000001</v>
      </c>
      <c r="P37" s="18">
        <f t="shared" si="9"/>
        <v>1166</v>
      </c>
    </row>
    <row r="38" spans="1:16" x14ac:dyDescent="0.3">
      <c r="A38" s="22">
        <f>IF(Selbstdeklaration!$F$76=B38,F38/20*Selbstdeklaration!$F$77,0)</f>
        <v>0</v>
      </c>
      <c r="B38" s="5">
        <v>75500</v>
      </c>
      <c r="C38" s="18">
        <f t="shared" si="11"/>
        <v>182.01854583333335</v>
      </c>
      <c r="D38" s="17">
        <f t="shared" si="12"/>
        <v>2.4108416666666667E-3</v>
      </c>
      <c r="F38" s="18">
        <f t="shared" si="10"/>
        <v>229.38145416666663</v>
      </c>
      <c r="G38" s="18"/>
      <c r="H38" s="18">
        <f t="shared" si="1"/>
        <v>229.4</v>
      </c>
      <c r="I38" s="18">
        <f t="shared" si="2"/>
        <v>344.1</v>
      </c>
      <c r="J38" s="18">
        <f t="shared" si="3"/>
        <v>458.8</v>
      </c>
      <c r="K38" s="18">
        <f t="shared" si="4"/>
        <v>573.5</v>
      </c>
      <c r="L38" s="18">
        <f t="shared" si="5"/>
        <v>688.1</v>
      </c>
      <c r="M38" s="18">
        <f t="shared" si="6"/>
        <v>802.8</v>
      </c>
      <c r="N38" s="18">
        <f t="shared" si="7"/>
        <v>917.5</v>
      </c>
      <c r="O38" s="18">
        <f t="shared" si="8"/>
        <v>1032.2</v>
      </c>
      <c r="P38" s="18">
        <f t="shared" si="9"/>
        <v>1146.9000000000001</v>
      </c>
    </row>
    <row r="39" spans="1:16" x14ac:dyDescent="0.3">
      <c r="A39" s="22">
        <f>IF(Selbstdeklaration!$F$76=B39,F39/20*Selbstdeklaration!$F$77,0)</f>
        <v>0</v>
      </c>
      <c r="B39" s="5">
        <v>76000</v>
      </c>
      <c r="C39" s="18">
        <f t="shared" si="11"/>
        <v>185.8656</v>
      </c>
      <c r="D39" s="17">
        <f t="shared" si="12"/>
        <v>2.4456E-3</v>
      </c>
      <c r="F39" s="18">
        <f t="shared" si="10"/>
        <v>225.53439999999998</v>
      </c>
      <c r="G39" s="18"/>
      <c r="H39" s="18">
        <f t="shared" ref="H39:H70" si="13">ROUND($F$4-C39,1)</f>
        <v>225.5</v>
      </c>
      <c r="I39" s="18">
        <f t="shared" ref="I39:I70" si="14">ROUND($F$4*1.5-C39*1.5,1)</f>
        <v>338.3</v>
      </c>
      <c r="J39" s="18">
        <f t="shared" ref="J39:J70" si="15">ROUND($F$4*2-C39*2,1)</f>
        <v>451.1</v>
      </c>
      <c r="K39" s="18">
        <f t="shared" ref="K39:K70" si="16">ROUND($F$4*2.5-C39*2.5,1)</f>
        <v>563.79999999999995</v>
      </c>
      <c r="L39" s="18">
        <f t="shared" ref="L39:L70" si="17">ROUND($F$4*3-C39*3,1)</f>
        <v>676.6</v>
      </c>
      <c r="M39" s="18">
        <f t="shared" ref="M39:M70" si="18">ROUND($F$4*3.5-C39*3.5,1)</f>
        <v>789.4</v>
      </c>
      <c r="N39" s="18">
        <f t="shared" ref="N39:N70" si="19">ROUND($F$4*4-C39*4,1)</f>
        <v>902.1</v>
      </c>
      <c r="O39" s="18">
        <f t="shared" ref="O39:O70" si="20">ROUND($F$4*4.5-C39*4.5,1)</f>
        <v>1014.9</v>
      </c>
      <c r="P39" s="18">
        <f t="shared" ref="P39:P70" si="21">ROUND($F$4*5-C39*5,1)</f>
        <v>1127.7</v>
      </c>
    </row>
    <row r="40" spans="1:16" x14ac:dyDescent="0.3">
      <c r="A40" s="22">
        <f>IF(Selbstdeklaration!$F$76=B40,F40/20*Selbstdeklaration!$F$77,0)</f>
        <v>0</v>
      </c>
      <c r="B40" s="16">
        <v>76500</v>
      </c>
      <c r="C40" s="18">
        <f t="shared" si="11"/>
        <v>189.7474125</v>
      </c>
      <c r="D40" s="17">
        <f t="shared" si="12"/>
        <v>2.4803583333333334E-3</v>
      </c>
      <c r="F40" s="18">
        <f t="shared" si="10"/>
        <v>221.65258749999998</v>
      </c>
      <c r="G40" s="18"/>
      <c r="H40" s="18">
        <f t="shared" si="13"/>
        <v>221.7</v>
      </c>
      <c r="I40" s="18">
        <f t="shared" si="14"/>
        <v>332.5</v>
      </c>
      <c r="J40" s="18">
        <f t="shared" si="15"/>
        <v>443.3</v>
      </c>
      <c r="K40" s="18">
        <f t="shared" si="16"/>
        <v>554.1</v>
      </c>
      <c r="L40" s="18">
        <f t="shared" si="17"/>
        <v>665</v>
      </c>
      <c r="M40" s="18">
        <f t="shared" si="18"/>
        <v>775.8</v>
      </c>
      <c r="N40" s="18">
        <f t="shared" si="19"/>
        <v>886.6</v>
      </c>
      <c r="O40" s="18">
        <f t="shared" si="20"/>
        <v>997.4</v>
      </c>
      <c r="P40" s="18">
        <f t="shared" si="21"/>
        <v>1108.3</v>
      </c>
    </row>
    <row r="41" spans="1:16" x14ac:dyDescent="0.3">
      <c r="A41" s="22">
        <f>IF(Selbstdeklaration!$F$76=B41,F41/20*Selbstdeklaration!$F$77,0)</f>
        <v>0</v>
      </c>
      <c r="B41" s="5">
        <v>77000</v>
      </c>
      <c r="C41" s="18">
        <f t="shared" si="11"/>
        <v>193.66398333333333</v>
      </c>
      <c r="D41" s="17">
        <f t="shared" si="12"/>
        <v>2.5151166666666667E-3</v>
      </c>
      <c r="F41" s="18">
        <f t="shared" si="10"/>
        <v>217.73601666666664</v>
      </c>
      <c r="G41" s="18"/>
      <c r="H41" s="18">
        <f t="shared" si="13"/>
        <v>217.7</v>
      </c>
      <c r="I41" s="18">
        <f t="shared" si="14"/>
        <v>326.60000000000002</v>
      </c>
      <c r="J41" s="18">
        <f t="shared" si="15"/>
        <v>435.5</v>
      </c>
      <c r="K41" s="18">
        <f t="shared" si="16"/>
        <v>544.29999999999995</v>
      </c>
      <c r="L41" s="18">
        <f t="shared" si="17"/>
        <v>653.20000000000005</v>
      </c>
      <c r="M41" s="18">
        <f t="shared" si="18"/>
        <v>762.1</v>
      </c>
      <c r="N41" s="18">
        <f t="shared" si="19"/>
        <v>870.9</v>
      </c>
      <c r="O41" s="18">
        <f t="shared" si="20"/>
        <v>979.8</v>
      </c>
      <c r="P41" s="18">
        <f t="shared" si="21"/>
        <v>1088.7</v>
      </c>
    </row>
    <row r="42" spans="1:16" x14ac:dyDescent="0.3">
      <c r="A42" s="22">
        <f>IF(Selbstdeklaration!$F$76=B42,F42/20*Selbstdeklaration!$F$77,0)</f>
        <v>0</v>
      </c>
      <c r="B42" s="5">
        <v>77500</v>
      </c>
      <c r="C42" s="18">
        <f t="shared" si="11"/>
        <v>197.61531250000002</v>
      </c>
      <c r="D42" s="17">
        <f t="shared" si="12"/>
        <v>2.5498750000000001E-3</v>
      </c>
      <c r="F42" s="18">
        <f t="shared" si="10"/>
        <v>213.78468749999996</v>
      </c>
      <c r="G42" s="18"/>
      <c r="H42" s="18">
        <f t="shared" si="13"/>
        <v>213.8</v>
      </c>
      <c r="I42" s="18">
        <f t="shared" si="14"/>
        <v>320.7</v>
      </c>
      <c r="J42" s="18">
        <f t="shared" si="15"/>
        <v>427.6</v>
      </c>
      <c r="K42" s="18">
        <f t="shared" si="16"/>
        <v>534.5</v>
      </c>
      <c r="L42" s="18">
        <f t="shared" si="17"/>
        <v>641.4</v>
      </c>
      <c r="M42" s="18">
        <f t="shared" si="18"/>
        <v>748.2</v>
      </c>
      <c r="N42" s="18">
        <f t="shared" si="19"/>
        <v>855.1</v>
      </c>
      <c r="O42" s="18">
        <f t="shared" si="20"/>
        <v>962</v>
      </c>
      <c r="P42" s="18">
        <f t="shared" si="21"/>
        <v>1068.9000000000001</v>
      </c>
    </row>
    <row r="43" spans="1:16" x14ac:dyDescent="0.3">
      <c r="A43" s="22">
        <f>IF(Selbstdeklaration!$F$76=B43,F43/20*Selbstdeklaration!$F$77,0)</f>
        <v>0</v>
      </c>
      <c r="B43" s="5">
        <v>78000</v>
      </c>
      <c r="C43" s="18">
        <f t="shared" si="11"/>
        <v>201.60140000000001</v>
      </c>
      <c r="D43" s="17">
        <f t="shared" si="12"/>
        <v>2.5846333333333334E-3</v>
      </c>
      <c r="F43" s="18">
        <f t="shared" si="10"/>
        <v>209.79859999999996</v>
      </c>
      <c r="G43" s="18"/>
      <c r="H43" s="18">
        <f t="shared" si="13"/>
        <v>209.8</v>
      </c>
      <c r="I43" s="18">
        <f t="shared" si="14"/>
        <v>314.7</v>
      </c>
      <c r="J43" s="18">
        <f t="shared" si="15"/>
        <v>419.6</v>
      </c>
      <c r="K43" s="18">
        <f t="shared" si="16"/>
        <v>524.5</v>
      </c>
      <c r="L43" s="18">
        <f t="shared" si="17"/>
        <v>629.4</v>
      </c>
      <c r="M43" s="18">
        <f t="shared" si="18"/>
        <v>734.3</v>
      </c>
      <c r="N43" s="18">
        <f t="shared" si="19"/>
        <v>839.2</v>
      </c>
      <c r="O43" s="18">
        <f t="shared" si="20"/>
        <v>944.1</v>
      </c>
      <c r="P43" s="18">
        <f t="shared" si="21"/>
        <v>1049</v>
      </c>
    </row>
    <row r="44" spans="1:16" x14ac:dyDescent="0.3">
      <c r="A44" s="22">
        <f>IF(Selbstdeklaration!$F$76=B44,F44/20*Selbstdeklaration!$F$77,0)</f>
        <v>0</v>
      </c>
      <c r="B44" s="5">
        <v>78500</v>
      </c>
      <c r="C44" s="18">
        <f t="shared" si="11"/>
        <v>205.62224583333335</v>
      </c>
      <c r="D44" s="17">
        <f t="shared" si="12"/>
        <v>2.6193916666666667E-3</v>
      </c>
      <c r="F44" s="18">
        <f t="shared" si="10"/>
        <v>205.77775416666663</v>
      </c>
      <c r="G44" s="18"/>
      <c r="H44" s="18">
        <f t="shared" si="13"/>
        <v>205.8</v>
      </c>
      <c r="I44" s="18">
        <f t="shared" si="14"/>
        <v>308.7</v>
      </c>
      <c r="J44" s="18">
        <f t="shared" si="15"/>
        <v>411.6</v>
      </c>
      <c r="K44" s="18">
        <f t="shared" si="16"/>
        <v>514.4</v>
      </c>
      <c r="L44" s="18">
        <f t="shared" si="17"/>
        <v>617.29999999999995</v>
      </c>
      <c r="M44" s="18">
        <f t="shared" si="18"/>
        <v>720.2</v>
      </c>
      <c r="N44" s="18">
        <f t="shared" si="19"/>
        <v>823.1</v>
      </c>
      <c r="O44" s="18">
        <f t="shared" si="20"/>
        <v>926</v>
      </c>
      <c r="P44" s="18">
        <f t="shared" si="21"/>
        <v>1028.9000000000001</v>
      </c>
    </row>
    <row r="45" spans="1:16" x14ac:dyDescent="0.3">
      <c r="A45" s="22">
        <f>IF(Selbstdeklaration!$F$76=B45,F45/20*Selbstdeklaration!$F$77,0)</f>
        <v>0</v>
      </c>
      <c r="B45" s="16">
        <v>79000</v>
      </c>
      <c r="C45" s="18">
        <f t="shared" si="11"/>
        <v>209.67785000000001</v>
      </c>
      <c r="D45" s="17">
        <f t="shared" si="12"/>
        <v>2.6541500000000001E-3</v>
      </c>
      <c r="F45" s="18">
        <f t="shared" si="10"/>
        <v>201.72214999999997</v>
      </c>
      <c r="G45" s="18"/>
      <c r="H45" s="18">
        <f t="shared" si="13"/>
        <v>201.7</v>
      </c>
      <c r="I45" s="18">
        <f t="shared" si="14"/>
        <v>302.60000000000002</v>
      </c>
      <c r="J45" s="18">
        <f t="shared" si="15"/>
        <v>403.4</v>
      </c>
      <c r="K45" s="18">
        <f t="shared" si="16"/>
        <v>504.3</v>
      </c>
      <c r="L45" s="18">
        <f t="shared" si="17"/>
        <v>605.20000000000005</v>
      </c>
      <c r="M45" s="18">
        <f t="shared" si="18"/>
        <v>706</v>
      </c>
      <c r="N45" s="18">
        <f t="shared" si="19"/>
        <v>806.9</v>
      </c>
      <c r="O45" s="18">
        <f t="shared" si="20"/>
        <v>907.7</v>
      </c>
      <c r="P45" s="18">
        <f t="shared" si="21"/>
        <v>1008.6</v>
      </c>
    </row>
    <row r="46" spans="1:16" x14ac:dyDescent="0.3">
      <c r="A46" s="22">
        <f>IF(Selbstdeklaration!$F$76=B46,F46/20*Selbstdeklaration!$F$77,0)</f>
        <v>0</v>
      </c>
      <c r="B46" s="5">
        <v>79500</v>
      </c>
      <c r="C46" s="18">
        <f t="shared" si="11"/>
        <v>213.7682125</v>
      </c>
      <c r="D46" s="17">
        <f t="shared" si="12"/>
        <v>2.6889083333333334E-3</v>
      </c>
      <c r="F46" s="18">
        <f t="shared" si="10"/>
        <v>197.63178749999997</v>
      </c>
      <c r="G46" s="18"/>
      <c r="H46" s="18">
        <f t="shared" si="13"/>
        <v>197.6</v>
      </c>
      <c r="I46" s="18">
        <f t="shared" si="14"/>
        <v>296.39999999999998</v>
      </c>
      <c r="J46" s="18">
        <f t="shared" si="15"/>
        <v>395.3</v>
      </c>
      <c r="K46" s="18">
        <f t="shared" si="16"/>
        <v>494.1</v>
      </c>
      <c r="L46" s="18">
        <f t="shared" si="17"/>
        <v>592.9</v>
      </c>
      <c r="M46" s="18">
        <f t="shared" si="18"/>
        <v>691.7</v>
      </c>
      <c r="N46" s="18">
        <f t="shared" si="19"/>
        <v>790.5</v>
      </c>
      <c r="O46" s="18">
        <f t="shared" si="20"/>
        <v>889.3</v>
      </c>
      <c r="P46" s="18">
        <f t="shared" si="21"/>
        <v>988.2</v>
      </c>
    </row>
    <row r="47" spans="1:16" x14ac:dyDescent="0.3">
      <c r="A47" s="22">
        <f>IF(Selbstdeklaration!$F$76=B47,F47/20*Selbstdeklaration!$F$77,0)</f>
        <v>0</v>
      </c>
      <c r="B47" s="5">
        <v>80000</v>
      </c>
      <c r="C47" s="18">
        <f t="shared" si="11"/>
        <v>217.89333333333335</v>
      </c>
      <c r="D47" s="17">
        <f t="shared" si="12"/>
        <v>2.7236666666666668E-3</v>
      </c>
      <c r="F47" s="18">
        <f t="shared" si="10"/>
        <v>193.50666666666663</v>
      </c>
      <c r="G47" s="18"/>
      <c r="H47" s="18">
        <f t="shared" si="13"/>
        <v>193.5</v>
      </c>
      <c r="I47" s="18">
        <f t="shared" si="14"/>
        <v>290.3</v>
      </c>
      <c r="J47" s="18">
        <f t="shared" si="15"/>
        <v>387</v>
      </c>
      <c r="K47" s="18">
        <f t="shared" si="16"/>
        <v>483.8</v>
      </c>
      <c r="L47" s="18">
        <f t="shared" si="17"/>
        <v>580.5</v>
      </c>
      <c r="M47" s="18">
        <f t="shared" si="18"/>
        <v>677.3</v>
      </c>
      <c r="N47" s="18">
        <f t="shared" si="19"/>
        <v>774</v>
      </c>
      <c r="O47" s="18">
        <f t="shared" si="20"/>
        <v>870.8</v>
      </c>
      <c r="P47" s="18">
        <f t="shared" si="21"/>
        <v>967.5</v>
      </c>
    </row>
    <row r="48" spans="1:16" x14ac:dyDescent="0.3">
      <c r="A48" s="22">
        <f>IF(Selbstdeklaration!$F$76=B48,F48/20*Selbstdeklaration!$F$77,0)</f>
        <v>0</v>
      </c>
      <c r="B48" s="5">
        <v>80500</v>
      </c>
      <c r="C48" s="18">
        <f t="shared" si="11"/>
        <v>222.0532125</v>
      </c>
      <c r="D48" s="17">
        <f t="shared" si="12"/>
        <v>2.7584250000000001E-3</v>
      </c>
      <c r="F48" s="18">
        <f t="shared" si="10"/>
        <v>189.34678749999998</v>
      </c>
      <c r="G48" s="18"/>
      <c r="H48" s="18">
        <f t="shared" si="13"/>
        <v>189.3</v>
      </c>
      <c r="I48" s="18">
        <f t="shared" si="14"/>
        <v>284</v>
      </c>
      <c r="J48" s="18">
        <f t="shared" si="15"/>
        <v>378.7</v>
      </c>
      <c r="K48" s="18">
        <f t="shared" si="16"/>
        <v>473.4</v>
      </c>
      <c r="L48" s="18">
        <f t="shared" si="17"/>
        <v>568</v>
      </c>
      <c r="M48" s="18">
        <f t="shared" si="18"/>
        <v>662.7</v>
      </c>
      <c r="N48" s="18">
        <f t="shared" si="19"/>
        <v>757.4</v>
      </c>
      <c r="O48" s="18">
        <f t="shared" si="20"/>
        <v>852.1</v>
      </c>
      <c r="P48" s="18">
        <f t="shared" si="21"/>
        <v>946.7</v>
      </c>
    </row>
    <row r="49" spans="1:16" x14ac:dyDescent="0.3">
      <c r="A49" s="22">
        <f>IF(Selbstdeklaration!$F$76=B49,F49/20*Selbstdeklaration!$F$77,0)</f>
        <v>0</v>
      </c>
      <c r="B49" s="16">
        <v>81000</v>
      </c>
      <c r="C49" s="18">
        <f t="shared" si="11"/>
        <v>226.24785</v>
      </c>
      <c r="D49" s="17">
        <f t="shared" si="12"/>
        <v>2.7931833333333335E-3</v>
      </c>
      <c r="F49" s="18">
        <f t="shared" si="10"/>
        <v>185.15214999999998</v>
      </c>
      <c r="G49" s="18"/>
      <c r="H49" s="18">
        <f t="shared" si="13"/>
        <v>185.2</v>
      </c>
      <c r="I49" s="18">
        <f t="shared" si="14"/>
        <v>277.7</v>
      </c>
      <c r="J49" s="18">
        <f t="shared" si="15"/>
        <v>370.3</v>
      </c>
      <c r="K49" s="18">
        <f t="shared" si="16"/>
        <v>462.9</v>
      </c>
      <c r="L49" s="18">
        <f t="shared" si="17"/>
        <v>555.5</v>
      </c>
      <c r="M49" s="18">
        <f t="shared" si="18"/>
        <v>648</v>
      </c>
      <c r="N49" s="18">
        <f t="shared" si="19"/>
        <v>740.6</v>
      </c>
      <c r="O49" s="18">
        <f t="shared" si="20"/>
        <v>833.2</v>
      </c>
      <c r="P49" s="18">
        <f t="shared" si="21"/>
        <v>925.8</v>
      </c>
    </row>
    <row r="50" spans="1:16" x14ac:dyDescent="0.3">
      <c r="A50" s="22">
        <f>IF(Selbstdeklaration!$F$76=B50,F50/20*Selbstdeklaration!$F$77,0)</f>
        <v>0</v>
      </c>
      <c r="B50" s="5">
        <v>81500</v>
      </c>
      <c r="C50" s="18">
        <f t="shared" si="11"/>
        <v>230.47724583333334</v>
      </c>
      <c r="D50" s="17">
        <f t="shared" si="12"/>
        <v>2.8279416666666668E-3</v>
      </c>
      <c r="F50" s="18">
        <f t="shared" si="10"/>
        <v>180.92275416666664</v>
      </c>
      <c r="G50" s="18"/>
      <c r="H50" s="18">
        <f t="shared" si="13"/>
        <v>180.9</v>
      </c>
      <c r="I50" s="18">
        <f t="shared" si="14"/>
        <v>271.39999999999998</v>
      </c>
      <c r="J50" s="18">
        <f t="shared" si="15"/>
        <v>361.8</v>
      </c>
      <c r="K50" s="18">
        <f t="shared" si="16"/>
        <v>452.3</v>
      </c>
      <c r="L50" s="18">
        <f t="shared" si="17"/>
        <v>542.79999999999995</v>
      </c>
      <c r="M50" s="18">
        <f t="shared" si="18"/>
        <v>633.20000000000005</v>
      </c>
      <c r="N50" s="18">
        <f t="shared" si="19"/>
        <v>723.7</v>
      </c>
      <c r="O50" s="18">
        <f t="shared" si="20"/>
        <v>814.2</v>
      </c>
      <c r="P50" s="18">
        <f t="shared" si="21"/>
        <v>904.6</v>
      </c>
    </row>
    <row r="51" spans="1:16" x14ac:dyDescent="0.3">
      <c r="A51" s="22">
        <f>IF(Selbstdeklaration!$F$76=B51,F51/20*Selbstdeklaration!$F$77,0)</f>
        <v>0</v>
      </c>
      <c r="B51" s="5">
        <v>82000</v>
      </c>
      <c r="C51" s="18">
        <f t="shared" si="11"/>
        <v>234.7414</v>
      </c>
      <c r="D51" s="17">
        <f t="shared" si="12"/>
        <v>2.8627000000000001E-3</v>
      </c>
      <c r="F51" s="18">
        <f t="shared" si="10"/>
        <v>176.65859999999998</v>
      </c>
      <c r="G51" s="18"/>
      <c r="H51" s="18">
        <f t="shared" si="13"/>
        <v>176.7</v>
      </c>
      <c r="I51" s="18">
        <f t="shared" si="14"/>
        <v>265</v>
      </c>
      <c r="J51" s="18">
        <f t="shared" si="15"/>
        <v>353.3</v>
      </c>
      <c r="K51" s="18">
        <f t="shared" si="16"/>
        <v>441.6</v>
      </c>
      <c r="L51" s="18">
        <f t="shared" si="17"/>
        <v>530</v>
      </c>
      <c r="M51" s="18">
        <f t="shared" si="18"/>
        <v>618.29999999999995</v>
      </c>
      <c r="N51" s="18">
        <f t="shared" si="19"/>
        <v>706.6</v>
      </c>
      <c r="O51" s="18">
        <f t="shared" si="20"/>
        <v>795</v>
      </c>
      <c r="P51" s="18">
        <f t="shared" si="21"/>
        <v>883.3</v>
      </c>
    </row>
    <row r="52" spans="1:16" x14ac:dyDescent="0.3">
      <c r="A52" s="22">
        <f>IF(Selbstdeklaration!$F$76=B52,F52/20*Selbstdeklaration!$F$77,0)</f>
        <v>0</v>
      </c>
      <c r="B52" s="5">
        <v>82500</v>
      </c>
      <c r="C52" s="18">
        <f t="shared" si="11"/>
        <v>239.0403125</v>
      </c>
      <c r="D52" s="17">
        <f t="shared" si="12"/>
        <v>2.8974583333333335E-3</v>
      </c>
      <c r="F52" s="18">
        <f t="shared" si="10"/>
        <v>172.35968749999998</v>
      </c>
      <c r="G52" s="18"/>
      <c r="H52" s="18">
        <f t="shared" si="13"/>
        <v>172.4</v>
      </c>
      <c r="I52" s="18">
        <f t="shared" si="14"/>
        <v>258.5</v>
      </c>
      <c r="J52" s="18">
        <f t="shared" si="15"/>
        <v>344.7</v>
      </c>
      <c r="K52" s="18">
        <f t="shared" si="16"/>
        <v>430.9</v>
      </c>
      <c r="L52" s="18">
        <f t="shared" si="17"/>
        <v>517.1</v>
      </c>
      <c r="M52" s="18">
        <f t="shared" si="18"/>
        <v>603.29999999999995</v>
      </c>
      <c r="N52" s="18">
        <f t="shared" si="19"/>
        <v>689.4</v>
      </c>
      <c r="O52" s="18">
        <f t="shared" si="20"/>
        <v>775.6</v>
      </c>
      <c r="P52" s="18">
        <f t="shared" si="21"/>
        <v>861.8</v>
      </c>
    </row>
    <row r="53" spans="1:16" x14ac:dyDescent="0.3">
      <c r="A53" s="22">
        <f>IF(Selbstdeklaration!$F$76=B53,F53/20*Selbstdeklaration!$F$77,0)</f>
        <v>0</v>
      </c>
      <c r="B53" s="16">
        <v>83000</v>
      </c>
      <c r="C53" s="18">
        <f t="shared" si="11"/>
        <v>243.37398333333334</v>
      </c>
      <c r="D53" s="17">
        <f t="shared" si="12"/>
        <v>2.9322166666666668E-3</v>
      </c>
      <c r="F53" s="18">
        <f t="shared" si="10"/>
        <v>168.02601666666664</v>
      </c>
      <c r="G53" s="18"/>
      <c r="H53" s="18">
        <f t="shared" si="13"/>
        <v>168</v>
      </c>
      <c r="I53" s="18">
        <f t="shared" si="14"/>
        <v>252</v>
      </c>
      <c r="J53" s="18">
        <f t="shared" si="15"/>
        <v>336.1</v>
      </c>
      <c r="K53" s="18">
        <f t="shared" si="16"/>
        <v>420.1</v>
      </c>
      <c r="L53" s="18">
        <f t="shared" si="17"/>
        <v>504.1</v>
      </c>
      <c r="M53" s="18">
        <f t="shared" si="18"/>
        <v>588.1</v>
      </c>
      <c r="N53" s="18">
        <f t="shared" si="19"/>
        <v>672.1</v>
      </c>
      <c r="O53" s="18">
        <f t="shared" si="20"/>
        <v>756.1</v>
      </c>
      <c r="P53" s="18">
        <f t="shared" si="21"/>
        <v>840.1</v>
      </c>
    </row>
    <row r="54" spans="1:16" x14ac:dyDescent="0.3">
      <c r="A54" s="22">
        <f>IF(Selbstdeklaration!$F$76=B54,F54/20*Selbstdeklaration!$F$77,0)</f>
        <v>0</v>
      </c>
      <c r="B54" s="5">
        <v>83500</v>
      </c>
      <c r="C54" s="18">
        <f t="shared" si="11"/>
        <v>247.7424125</v>
      </c>
      <c r="D54" s="17">
        <f t="shared" si="12"/>
        <v>2.9669750000000002E-3</v>
      </c>
      <c r="F54" s="18">
        <f t="shared" si="10"/>
        <v>163.65758749999998</v>
      </c>
      <c r="G54" s="18"/>
      <c r="H54" s="18">
        <f t="shared" si="13"/>
        <v>163.69999999999999</v>
      </c>
      <c r="I54" s="18">
        <f t="shared" si="14"/>
        <v>245.5</v>
      </c>
      <c r="J54" s="18">
        <f t="shared" si="15"/>
        <v>327.3</v>
      </c>
      <c r="K54" s="18">
        <f t="shared" si="16"/>
        <v>409.1</v>
      </c>
      <c r="L54" s="18">
        <f t="shared" si="17"/>
        <v>491</v>
      </c>
      <c r="M54" s="18">
        <f t="shared" si="18"/>
        <v>572.79999999999995</v>
      </c>
      <c r="N54" s="18">
        <f t="shared" si="19"/>
        <v>654.6</v>
      </c>
      <c r="O54" s="18">
        <f t="shared" si="20"/>
        <v>736.5</v>
      </c>
      <c r="P54" s="18">
        <f t="shared" si="21"/>
        <v>818.3</v>
      </c>
    </row>
    <row r="55" spans="1:16" x14ac:dyDescent="0.3">
      <c r="A55" s="22">
        <f>IF(Selbstdeklaration!$F$76=B55,F55/20*Selbstdeklaration!$F$77,0)</f>
        <v>0</v>
      </c>
      <c r="B55" s="5">
        <v>84000</v>
      </c>
      <c r="C55" s="18">
        <f t="shared" si="11"/>
        <v>252.1456</v>
      </c>
      <c r="D55" s="17">
        <f t="shared" si="12"/>
        <v>3.0017333333333335E-3</v>
      </c>
      <c r="F55" s="18">
        <f t="shared" si="10"/>
        <v>159.25439999999998</v>
      </c>
      <c r="G55" s="18"/>
      <c r="H55" s="18">
        <f t="shared" si="13"/>
        <v>159.30000000000001</v>
      </c>
      <c r="I55" s="18">
        <f t="shared" si="14"/>
        <v>238.9</v>
      </c>
      <c r="J55" s="18">
        <f t="shared" si="15"/>
        <v>318.5</v>
      </c>
      <c r="K55" s="18">
        <f t="shared" si="16"/>
        <v>398.1</v>
      </c>
      <c r="L55" s="18">
        <f t="shared" si="17"/>
        <v>477.8</v>
      </c>
      <c r="M55" s="18">
        <f t="shared" si="18"/>
        <v>557.4</v>
      </c>
      <c r="N55" s="18">
        <f t="shared" si="19"/>
        <v>637</v>
      </c>
      <c r="O55" s="18">
        <f t="shared" si="20"/>
        <v>716.6</v>
      </c>
      <c r="P55" s="18">
        <f t="shared" si="21"/>
        <v>796.3</v>
      </c>
    </row>
    <row r="56" spans="1:16" x14ac:dyDescent="0.3">
      <c r="A56" s="22">
        <f>IF(Selbstdeklaration!$F$76=B56,F56/20*Selbstdeklaration!$F$77,0)</f>
        <v>0</v>
      </c>
      <c r="B56" s="5">
        <v>84500</v>
      </c>
      <c r="C56" s="18">
        <f t="shared" si="11"/>
        <v>256.58354583333335</v>
      </c>
      <c r="D56" s="17">
        <f t="shared" si="12"/>
        <v>3.0364916666666669E-3</v>
      </c>
      <c r="F56" s="18">
        <f t="shared" si="10"/>
        <v>154.81645416666663</v>
      </c>
      <c r="G56" s="18"/>
      <c r="H56" s="18">
        <f t="shared" si="13"/>
        <v>154.80000000000001</v>
      </c>
      <c r="I56" s="18">
        <f t="shared" si="14"/>
        <v>232.2</v>
      </c>
      <c r="J56" s="18">
        <f t="shared" si="15"/>
        <v>309.60000000000002</v>
      </c>
      <c r="K56" s="18">
        <f t="shared" si="16"/>
        <v>387</v>
      </c>
      <c r="L56" s="18">
        <f t="shared" si="17"/>
        <v>464.4</v>
      </c>
      <c r="M56" s="18">
        <f t="shared" si="18"/>
        <v>541.9</v>
      </c>
      <c r="N56" s="18">
        <f t="shared" si="19"/>
        <v>619.29999999999995</v>
      </c>
      <c r="O56" s="18">
        <f t="shared" si="20"/>
        <v>696.7</v>
      </c>
      <c r="P56" s="18">
        <f t="shared" si="21"/>
        <v>774.1</v>
      </c>
    </row>
    <row r="57" spans="1:16" x14ac:dyDescent="0.3">
      <c r="A57" s="22">
        <f>IF(Selbstdeklaration!$F$76=B57,F57/20*Selbstdeklaration!$F$77,0)</f>
        <v>0</v>
      </c>
      <c r="B57" s="16">
        <v>85000</v>
      </c>
      <c r="C57" s="18">
        <f t="shared" si="11"/>
        <v>261.05625000000003</v>
      </c>
      <c r="D57" s="17">
        <f t="shared" si="12"/>
        <v>3.0712500000000002E-3</v>
      </c>
      <c r="F57" s="18">
        <f t="shared" si="10"/>
        <v>150.34374999999994</v>
      </c>
      <c r="G57" s="18"/>
      <c r="H57" s="18">
        <f t="shared" si="13"/>
        <v>150.30000000000001</v>
      </c>
      <c r="I57" s="18">
        <f t="shared" si="14"/>
        <v>225.5</v>
      </c>
      <c r="J57" s="18">
        <f t="shared" si="15"/>
        <v>300.7</v>
      </c>
      <c r="K57" s="18">
        <f t="shared" si="16"/>
        <v>375.9</v>
      </c>
      <c r="L57" s="18">
        <f t="shared" si="17"/>
        <v>451</v>
      </c>
      <c r="M57" s="18">
        <f t="shared" si="18"/>
        <v>526.20000000000005</v>
      </c>
      <c r="N57" s="18">
        <f t="shared" si="19"/>
        <v>601.4</v>
      </c>
      <c r="O57" s="18">
        <f t="shared" si="20"/>
        <v>676.5</v>
      </c>
      <c r="P57" s="18">
        <f t="shared" si="21"/>
        <v>751.7</v>
      </c>
    </row>
    <row r="58" spans="1:16" x14ac:dyDescent="0.3">
      <c r="A58" s="22">
        <f>IF(Selbstdeklaration!$F$76=B58,F58/20*Selbstdeklaration!$F$77,0)</f>
        <v>0</v>
      </c>
      <c r="B58" s="5">
        <v>85500</v>
      </c>
      <c r="C58" s="18">
        <f t="shared" si="11"/>
        <v>265.56371250000001</v>
      </c>
      <c r="D58" s="17">
        <f t="shared" si="12"/>
        <v>3.1060083333333335E-3</v>
      </c>
      <c r="F58" s="18">
        <f t="shared" si="10"/>
        <v>145.83628749999997</v>
      </c>
      <c r="G58" s="18"/>
      <c r="H58" s="18">
        <f t="shared" si="13"/>
        <v>145.80000000000001</v>
      </c>
      <c r="I58" s="18">
        <f t="shared" si="14"/>
        <v>218.8</v>
      </c>
      <c r="J58" s="18">
        <f t="shared" si="15"/>
        <v>291.7</v>
      </c>
      <c r="K58" s="18">
        <f t="shared" si="16"/>
        <v>364.6</v>
      </c>
      <c r="L58" s="18">
        <f t="shared" si="17"/>
        <v>437.5</v>
      </c>
      <c r="M58" s="18">
        <f t="shared" si="18"/>
        <v>510.4</v>
      </c>
      <c r="N58" s="18">
        <f t="shared" si="19"/>
        <v>583.29999999999995</v>
      </c>
      <c r="O58" s="18">
        <f t="shared" si="20"/>
        <v>656.3</v>
      </c>
      <c r="P58" s="18">
        <f t="shared" si="21"/>
        <v>729.2</v>
      </c>
    </row>
    <row r="59" spans="1:16" x14ac:dyDescent="0.3">
      <c r="A59" s="22">
        <f>IF(Selbstdeklaration!$F$76=B59,F59/20*Selbstdeklaration!$F$77,0)</f>
        <v>0</v>
      </c>
      <c r="B59" s="5">
        <v>86000</v>
      </c>
      <c r="C59" s="18">
        <f t="shared" si="11"/>
        <v>270.10593333333333</v>
      </c>
      <c r="D59" s="17">
        <f t="shared" si="12"/>
        <v>3.1407666666666669E-3</v>
      </c>
      <c r="F59" s="18">
        <f t="shared" si="10"/>
        <v>141.29406666666665</v>
      </c>
      <c r="G59" s="18"/>
      <c r="H59" s="18">
        <f t="shared" si="13"/>
        <v>141.30000000000001</v>
      </c>
      <c r="I59" s="18">
        <f t="shared" si="14"/>
        <v>211.9</v>
      </c>
      <c r="J59" s="18">
        <f t="shared" si="15"/>
        <v>282.60000000000002</v>
      </c>
      <c r="K59" s="18">
        <f t="shared" si="16"/>
        <v>353.2</v>
      </c>
      <c r="L59" s="18">
        <f t="shared" si="17"/>
        <v>423.9</v>
      </c>
      <c r="M59" s="18">
        <f t="shared" si="18"/>
        <v>494.5</v>
      </c>
      <c r="N59" s="18">
        <f t="shared" si="19"/>
        <v>565.20000000000005</v>
      </c>
      <c r="O59" s="18">
        <f t="shared" si="20"/>
        <v>635.79999999999995</v>
      </c>
      <c r="P59" s="18">
        <f t="shared" si="21"/>
        <v>706.5</v>
      </c>
    </row>
    <row r="60" spans="1:16" x14ac:dyDescent="0.3">
      <c r="A60" s="22">
        <f>IF(Selbstdeklaration!$F$76=B60,F60/20*Selbstdeklaration!$F$77,0)</f>
        <v>0</v>
      </c>
      <c r="B60" s="5">
        <v>86500</v>
      </c>
      <c r="C60" s="18">
        <f t="shared" si="11"/>
        <v>274.68291250000004</v>
      </c>
      <c r="D60" s="17">
        <f t="shared" si="12"/>
        <v>3.1755250000000002E-3</v>
      </c>
      <c r="F60" s="18">
        <f t="shared" si="10"/>
        <v>136.71708749999993</v>
      </c>
      <c r="G60" s="18"/>
      <c r="H60" s="18">
        <f t="shared" si="13"/>
        <v>136.69999999999999</v>
      </c>
      <c r="I60" s="18">
        <f t="shared" si="14"/>
        <v>205.1</v>
      </c>
      <c r="J60" s="18">
        <f t="shared" si="15"/>
        <v>273.39999999999998</v>
      </c>
      <c r="K60" s="18">
        <f t="shared" si="16"/>
        <v>341.8</v>
      </c>
      <c r="L60" s="18">
        <f t="shared" si="17"/>
        <v>410.2</v>
      </c>
      <c r="M60" s="18">
        <f t="shared" si="18"/>
        <v>478.5</v>
      </c>
      <c r="N60" s="18">
        <f t="shared" si="19"/>
        <v>546.9</v>
      </c>
      <c r="O60" s="18">
        <f t="shared" si="20"/>
        <v>615.20000000000005</v>
      </c>
      <c r="P60" s="18">
        <f t="shared" si="21"/>
        <v>683.6</v>
      </c>
    </row>
    <row r="61" spans="1:16" x14ac:dyDescent="0.3">
      <c r="A61" s="22">
        <f>IF(Selbstdeklaration!$F$76=B61,F61/20*Selbstdeklaration!$F$77,0)</f>
        <v>0</v>
      </c>
      <c r="B61" s="16">
        <v>87000</v>
      </c>
      <c r="C61" s="18">
        <f t="shared" si="11"/>
        <v>279.29465000000005</v>
      </c>
      <c r="D61" s="17">
        <f t="shared" si="12"/>
        <v>3.2102833333333336E-3</v>
      </c>
      <c r="F61" s="18">
        <f t="shared" si="10"/>
        <v>132.10534999999993</v>
      </c>
      <c r="G61" s="18"/>
      <c r="H61" s="18">
        <f t="shared" si="13"/>
        <v>132.1</v>
      </c>
      <c r="I61" s="18">
        <f t="shared" si="14"/>
        <v>198.2</v>
      </c>
      <c r="J61" s="18">
        <f t="shared" si="15"/>
        <v>264.2</v>
      </c>
      <c r="K61" s="18">
        <f t="shared" si="16"/>
        <v>330.3</v>
      </c>
      <c r="L61" s="18">
        <f t="shared" si="17"/>
        <v>396.3</v>
      </c>
      <c r="M61" s="18">
        <f t="shared" si="18"/>
        <v>462.4</v>
      </c>
      <c r="N61" s="18">
        <f t="shared" si="19"/>
        <v>528.4</v>
      </c>
      <c r="O61" s="18">
        <f t="shared" si="20"/>
        <v>594.5</v>
      </c>
      <c r="P61" s="18">
        <f t="shared" si="21"/>
        <v>660.5</v>
      </c>
    </row>
    <row r="62" spans="1:16" x14ac:dyDescent="0.3">
      <c r="A62" s="22">
        <f>IF(Selbstdeklaration!$F$76=B62,F62/20*Selbstdeklaration!$F$77,0)</f>
        <v>0</v>
      </c>
      <c r="B62" s="5">
        <v>87500</v>
      </c>
      <c r="C62" s="18">
        <f t="shared" si="11"/>
        <v>283.94114583333334</v>
      </c>
      <c r="D62" s="17">
        <f t="shared" si="12"/>
        <v>3.2450416666666669E-3</v>
      </c>
      <c r="F62" s="18">
        <f t="shared" si="10"/>
        <v>127.45885416666664</v>
      </c>
      <c r="G62" s="18"/>
      <c r="H62" s="18">
        <f t="shared" si="13"/>
        <v>127.5</v>
      </c>
      <c r="I62" s="18">
        <f t="shared" si="14"/>
        <v>191.2</v>
      </c>
      <c r="J62" s="18">
        <f t="shared" si="15"/>
        <v>254.9</v>
      </c>
      <c r="K62" s="18">
        <f t="shared" si="16"/>
        <v>318.60000000000002</v>
      </c>
      <c r="L62" s="18">
        <f t="shared" si="17"/>
        <v>382.4</v>
      </c>
      <c r="M62" s="18">
        <f t="shared" si="18"/>
        <v>446.1</v>
      </c>
      <c r="N62" s="18">
        <f t="shared" si="19"/>
        <v>509.8</v>
      </c>
      <c r="O62" s="18">
        <f t="shared" si="20"/>
        <v>573.6</v>
      </c>
      <c r="P62" s="18">
        <f t="shared" si="21"/>
        <v>637.29999999999995</v>
      </c>
    </row>
    <row r="63" spans="1:16" x14ac:dyDescent="0.3">
      <c r="A63" s="22">
        <f>IF(Selbstdeklaration!$F$76=B63,F63/20*Selbstdeklaration!$F$77,0)</f>
        <v>0</v>
      </c>
      <c r="B63" s="5">
        <v>88000</v>
      </c>
      <c r="C63" s="18">
        <f t="shared" si="11"/>
        <v>288.62240000000003</v>
      </c>
      <c r="D63" s="17">
        <f t="shared" si="12"/>
        <v>3.2798000000000002E-3</v>
      </c>
      <c r="F63" s="18">
        <f t="shared" si="10"/>
        <v>122.77759999999995</v>
      </c>
      <c r="G63" s="18"/>
      <c r="H63" s="18">
        <f t="shared" si="13"/>
        <v>122.8</v>
      </c>
      <c r="I63" s="18">
        <f t="shared" si="14"/>
        <v>184.2</v>
      </c>
      <c r="J63" s="18">
        <f t="shared" si="15"/>
        <v>245.6</v>
      </c>
      <c r="K63" s="18">
        <f t="shared" si="16"/>
        <v>306.89999999999998</v>
      </c>
      <c r="L63" s="18">
        <f t="shared" si="17"/>
        <v>368.3</v>
      </c>
      <c r="M63" s="18">
        <f t="shared" si="18"/>
        <v>429.7</v>
      </c>
      <c r="N63" s="18">
        <f t="shared" si="19"/>
        <v>491.1</v>
      </c>
      <c r="O63" s="18">
        <f t="shared" si="20"/>
        <v>552.5</v>
      </c>
      <c r="P63" s="18">
        <f t="shared" si="21"/>
        <v>613.9</v>
      </c>
    </row>
    <row r="64" spans="1:16" x14ac:dyDescent="0.3">
      <c r="A64" s="22">
        <f>IF(Selbstdeklaration!$F$76=B64,F64/20*Selbstdeklaration!$F$77,0)</f>
        <v>0</v>
      </c>
      <c r="B64" s="5">
        <v>88500</v>
      </c>
      <c r="C64" s="18">
        <f t="shared" si="11"/>
        <v>293.3384125</v>
      </c>
      <c r="D64" s="17">
        <f t="shared" si="12"/>
        <v>3.3145583333333336E-3</v>
      </c>
      <c r="F64" s="18">
        <f t="shared" si="10"/>
        <v>118.06158749999997</v>
      </c>
      <c r="G64" s="18"/>
      <c r="H64" s="18">
        <f t="shared" si="13"/>
        <v>118.1</v>
      </c>
      <c r="I64" s="18">
        <f t="shared" si="14"/>
        <v>177.1</v>
      </c>
      <c r="J64" s="18">
        <f t="shared" si="15"/>
        <v>236.1</v>
      </c>
      <c r="K64" s="18">
        <f t="shared" si="16"/>
        <v>295.2</v>
      </c>
      <c r="L64" s="18">
        <f t="shared" si="17"/>
        <v>354.2</v>
      </c>
      <c r="M64" s="18">
        <f t="shared" si="18"/>
        <v>413.2</v>
      </c>
      <c r="N64" s="18">
        <f t="shared" si="19"/>
        <v>472.2</v>
      </c>
      <c r="O64" s="18">
        <f t="shared" si="20"/>
        <v>531.29999999999995</v>
      </c>
      <c r="P64" s="18">
        <f t="shared" si="21"/>
        <v>590.29999999999995</v>
      </c>
    </row>
    <row r="65" spans="1:16" x14ac:dyDescent="0.3">
      <c r="A65" s="22">
        <f>IF(Selbstdeklaration!$F$76=B65,F65/20*Selbstdeklaration!$F$77,0)</f>
        <v>0</v>
      </c>
      <c r="B65" s="5">
        <v>89000</v>
      </c>
      <c r="C65" s="18">
        <f t="shared" si="11"/>
        <v>298.08918333333338</v>
      </c>
      <c r="D65" s="17">
        <f t="shared" si="12"/>
        <v>3.3493166666666669E-3</v>
      </c>
      <c r="F65" s="18">
        <f t="shared" si="10"/>
        <v>113.3108166666666</v>
      </c>
      <c r="G65" s="18"/>
      <c r="H65" s="18">
        <f t="shared" si="13"/>
        <v>113.3</v>
      </c>
      <c r="I65" s="18">
        <f t="shared" si="14"/>
        <v>170</v>
      </c>
      <c r="J65" s="18">
        <f t="shared" si="15"/>
        <v>226.6</v>
      </c>
      <c r="K65" s="18">
        <f t="shared" si="16"/>
        <v>283.3</v>
      </c>
      <c r="L65" s="18">
        <f t="shared" si="17"/>
        <v>339.9</v>
      </c>
      <c r="M65" s="18">
        <f t="shared" si="18"/>
        <v>396.6</v>
      </c>
      <c r="N65" s="18">
        <f t="shared" si="19"/>
        <v>453.2</v>
      </c>
      <c r="O65" s="18">
        <f t="shared" si="20"/>
        <v>509.9</v>
      </c>
      <c r="P65" s="18">
        <f t="shared" si="21"/>
        <v>566.6</v>
      </c>
    </row>
    <row r="66" spans="1:16" x14ac:dyDescent="0.3">
      <c r="A66" s="22">
        <f>IF(Selbstdeklaration!$F$76=B66,F66/20*Selbstdeklaration!$F$77,0)</f>
        <v>0</v>
      </c>
      <c r="B66" s="16">
        <v>89500</v>
      </c>
      <c r="C66" s="18">
        <f t="shared" si="11"/>
        <v>302.87471250000004</v>
      </c>
      <c r="D66" s="17">
        <f t="shared" si="12"/>
        <v>3.3840750000000003E-3</v>
      </c>
      <c r="F66" s="18">
        <f t="shared" si="10"/>
        <v>108.52528749999993</v>
      </c>
      <c r="G66" s="18"/>
      <c r="H66" s="18">
        <f t="shared" si="13"/>
        <v>108.5</v>
      </c>
      <c r="I66" s="18">
        <f t="shared" si="14"/>
        <v>162.80000000000001</v>
      </c>
      <c r="J66" s="18">
        <f t="shared" si="15"/>
        <v>217.1</v>
      </c>
      <c r="K66" s="18">
        <f t="shared" si="16"/>
        <v>271.3</v>
      </c>
      <c r="L66" s="18">
        <f t="shared" si="17"/>
        <v>325.60000000000002</v>
      </c>
      <c r="M66" s="18">
        <f t="shared" si="18"/>
        <v>379.8</v>
      </c>
      <c r="N66" s="18">
        <f t="shared" si="19"/>
        <v>434.1</v>
      </c>
      <c r="O66" s="18">
        <f t="shared" si="20"/>
        <v>488.4</v>
      </c>
      <c r="P66" s="18">
        <f t="shared" si="21"/>
        <v>542.6</v>
      </c>
    </row>
    <row r="67" spans="1:16" x14ac:dyDescent="0.3">
      <c r="A67" s="22">
        <f>IF(Selbstdeklaration!$F$76=B67,F67/20*Selbstdeklaration!$F$77,0)</f>
        <v>0</v>
      </c>
      <c r="B67" s="5">
        <v>90000</v>
      </c>
      <c r="C67" s="18">
        <f t="shared" si="11"/>
        <v>307.69500000000005</v>
      </c>
      <c r="D67" s="17">
        <f t="shared" si="12"/>
        <v>3.4188333333333336E-3</v>
      </c>
      <c r="F67" s="18">
        <f t="shared" si="10"/>
        <v>103.70499999999993</v>
      </c>
      <c r="G67" s="18"/>
      <c r="H67" s="18">
        <f t="shared" si="13"/>
        <v>103.7</v>
      </c>
      <c r="I67" s="18">
        <f t="shared" si="14"/>
        <v>155.6</v>
      </c>
      <c r="J67" s="18">
        <f t="shared" si="15"/>
        <v>207.4</v>
      </c>
      <c r="K67" s="18">
        <f t="shared" si="16"/>
        <v>259.3</v>
      </c>
      <c r="L67" s="18">
        <f t="shared" si="17"/>
        <v>311.10000000000002</v>
      </c>
      <c r="M67" s="18">
        <f t="shared" si="18"/>
        <v>363</v>
      </c>
      <c r="N67" s="18">
        <f t="shared" si="19"/>
        <v>414.8</v>
      </c>
      <c r="O67" s="18">
        <f t="shared" si="20"/>
        <v>466.7</v>
      </c>
      <c r="P67" s="18">
        <f t="shared" si="21"/>
        <v>518.5</v>
      </c>
    </row>
    <row r="68" spans="1:16" x14ac:dyDescent="0.3">
      <c r="A68" s="22">
        <f>IF(Selbstdeklaration!$F$76=B68,F68/20*Selbstdeklaration!$F$77,0)</f>
        <v>0</v>
      </c>
      <c r="B68" s="5">
        <v>90500</v>
      </c>
      <c r="C68" s="18">
        <f t="shared" si="11"/>
        <v>312.55004583333334</v>
      </c>
      <c r="D68" s="17">
        <f t="shared" si="12"/>
        <v>3.453591666666667E-3</v>
      </c>
      <c r="F68" s="18">
        <f t="shared" si="10"/>
        <v>98.849954166666635</v>
      </c>
      <c r="G68" s="18"/>
      <c r="H68" s="18">
        <f t="shared" si="13"/>
        <v>98.8</v>
      </c>
      <c r="I68" s="18">
        <f t="shared" si="14"/>
        <v>148.30000000000001</v>
      </c>
      <c r="J68" s="18">
        <f t="shared" si="15"/>
        <v>197.7</v>
      </c>
      <c r="K68" s="18">
        <f t="shared" si="16"/>
        <v>247.1</v>
      </c>
      <c r="L68" s="18">
        <f t="shared" si="17"/>
        <v>296.5</v>
      </c>
      <c r="M68" s="18">
        <f t="shared" si="18"/>
        <v>346</v>
      </c>
      <c r="N68" s="18">
        <f t="shared" si="19"/>
        <v>395.4</v>
      </c>
      <c r="O68" s="18">
        <f t="shared" si="20"/>
        <v>444.8</v>
      </c>
      <c r="P68" s="18">
        <f t="shared" si="21"/>
        <v>494.2</v>
      </c>
    </row>
    <row r="69" spans="1:16" s="6" customFormat="1" x14ac:dyDescent="0.3">
      <c r="A69" s="22">
        <f>IF(Selbstdeklaration!$F$76=B69,F69/20*Selbstdeklaration!$F$77,0)</f>
        <v>0</v>
      </c>
      <c r="B69" s="5">
        <v>91000</v>
      </c>
      <c r="C69" s="18">
        <f t="shared" si="11"/>
        <v>317.43985000000004</v>
      </c>
      <c r="D69" s="17">
        <f t="shared" si="12"/>
        <v>3.4883500000000003E-3</v>
      </c>
      <c r="F69" s="18">
        <f t="shared" si="10"/>
        <v>93.960149999999942</v>
      </c>
      <c r="G69" s="18"/>
      <c r="H69" s="18">
        <f t="shared" si="13"/>
        <v>94</v>
      </c>
      <c r="I69" s="18">
        <f t="shared" si="14"/>
        <v>140.9</v>
      </c>
      <c r="J69" s="18">
        <f t="shared" si="15"/>
        <v>187.9</v>
      </c>
      <c r="K69" s="18">
        <f t="shared" si="16"/>
        <v>234.9</v>
      </c>
      <c r="L69" s="18">
        <f t="shared" si="17"/>
        <v>281.89999999999998</v>
      </c>
      <c r="M69" s="18">
        <f t="shared" si="18"/>
        <v>328.9</v>
      </c>
      <c r="N69" s="18">
        <f t="shared" si="19"/>
        <v>375.8</v>
      </c>
      <c r="O69" s="18">
        <f t="shared" si="20"/>
        <v>422.8</v>
      </c>
      <c r="P69" s="18">
        <f t="shared" si="21"/>
        <v>469.8</v>
      </c>
    </row>
    <row r="70" spans="1:16" s="6" customFormat="1" x14ac:dyDescent="0.3">
      <c r="A70" s="22">
        <f>IF(Selbstdeklaration!$F$76=B70,F70/20*Selbstdeklaration!$F$77,0)</f>
        <v>0</v>
      </c>
      <c r="B70" s="16">
        <v>91500</v>
      </c>
      <c r="C70" s="18">
        <f t="shared" si="11"/>
        <v>322.36441250000001</v>
      </c>
      <c r="D70" s="17">
        <f t="shared" si="12"/>
        <v>3.5231083333333336E-3</v>
      </c>
      <c r="F70" s="18">
        <f t="shared" si="10"/>
        <v>89.035587499999963</v>
      </c>
      <c r="G70" s="18"/>
      <c r="H70" s="18">
        <f t="shared" si="13"/>
        <v>89</v>
      </c>
      <c r="I70" s="18">
        <f t="shared" si="14"/>
        <v>133.6</v>
      </c>
      <c r="J70" s="18">
        <f t="shared" si="15"/>
        <v>178.1</v>
      </c>
      <c r="K70" s="18">
        <f t="shared" si="16"/>
        <v>222.6</v>
      </c>
      <c r="L70" s="18">
        <f t="shared" si="17"/>
        <v>267.10000000000002</v>
      </c>
      <c r="M70" s="18">
        <f t="shared" si="18"/>
        <v>311.60000000000002</v>
      </c>
      <c r="N70" s="18">
        <f t="shared" si="19"/>
        <v>356.1</v>
      </c>
      <c r="O70" s="18">
        <f t="shared" si="20"/>
        <v>400.7</v>
      </c>
      <c r="P70" s="18">
        <f t="shared" si="21"/>
        <v>445.2</v>
      </c>
    </row>
    <row r="71" spans="1:16" s="6" customFormat="1" x14ac:dyDescent="0.3">
      <c r="A71" s="22">
        <f>IF(Selbstdeklaration!$F$76=B71,F71/20*Selbstdeklaration!$F$77,0)</f>
        <v>0</v>
      </c>
      <c r="B71" s="5">
        <v>92000</v>
      </c>
      <c r="C71" s="18">
        <f t="shared" si="11"/>
        <v>327.32373333333334</v>
      </c>
      <c r="D71" s="17">
        <f t="shared" si="12"/>
        <v>3.557866666666667E-3</v>
      </c>
      <c r="F71" s="18">
        <f t="shared" si="10"/>
        <v>84.076266666666641</v>
      </c>
      <c r="G71" s="18"/>
      <c r="H71" s="18">
        <f t="shared" ref="H71:H102" si="22">ROUND($F$4-C71,1)</f>
        <v>84.1</v>
      </c>
      <c r="I71" s="18">
        <f t="shared" ref="I71:I102" si="23">ROUND($F$4*1.5-C71*1.5,1)</f>
        <v>126.1</v>
      </c>
      <c r="J71" s="18">
        <f t="shared" ref="J71:J102" si="24">ROUND($F$4*2-C71*2,1)</f>
        <v>168.2</v>
      </c>
      <c r="K71" s="18">
        <f t="shared" ref="K71:K102" si="25">ROUND($F$4*2.5-C71*2.5,1)</f>
        <v>210.2</v>
      </c>
      <c r="L71" s="18">
        <f t="shared" ref="L71:L102" si="26">ROUND($F$4*3-C71*3,1)</f>
        <v>252.2</v>
      </c>
      <c r="M71" s="18">
        <f t="shared" ref="M71:M102" si="27">ROUND($F$4*3.5-C71*3.5,1)</f>
        <v>294.3</v>
      </c>
      <c r="N71" s="18">
        <f t="shared" ref="N71:N102" si="28">ROUND($F$4*4-C71*4,1)</f>
        <v>336.3</v>
      </c>
      <c r="O71" s="18">
        <f t="shared" ref="O71:O102" si="29">ROUND($F$4*4.5-C71*4.5,1)</f>
        <v>378.3</v>
      </c>
      <c r="P71" s="18">
        <f t="shared" ref="P71:P102" si="30">ROUND($F$4*5-C71*5,1)</f>
        <v>420.4</v>
      </c>
    </row>
    <row r="72" spans="1:16" s="6" customFormat="1" x14ac:dyDescent="0.3">
      <c r="A72" s="22">
        <f>IF(Selbstdeklaration!$F$76=B72,F72/20*Selbstdeklaration!$F$77,0)</f>
        <v>0</v>
      </c>
      <c r="B72" s="5">
        <v>92500</v>
      </c>
      <c r="C72" s="18">
        <f t="shared" si="11"/>
        <v>332.31781250000006</v>
      </c>
      <c r="D72" s="17">
        <f t="shared" si="12"/>
        <v>3.5926250000000003E-3</v>
      </c>
      <c r="F72" s="18">
        <f t="shared" ref="F72:F87" si="31">+$C$87-C72</f>
        <v>79.082187499999918</v>
      </c>
      <c r="G72" s="18"/>
      <c r="H72" s="18">
        <f t="shared" si="22"/>
        <v>79.099999999999994</v>
      </c>
      <c r="I72" s="18">
        <f t="shared" si="23"/>
        <v>118.6</v>
      </c>
      <c r="J72" s="18">
        <f t="shared" si="24"/>
        <v>158.19999999999999</v>
      </c>
      <c r="K72" s="18">
        <f t="shared" si="25"/>
        <v>197.7</v>
      </c>
      <c r="L72" s="18">
        <f t="shared" si="26"/>
        <v>237.2</v>
      </c>
      <c r="M72" s="18">
        <f t="shared" si="27"/>
        <v>276.8</v>
      </c>
      <c r="N72" s="18">
        <f t="shared" si="28"/>
        <v>316.3</v>
      </c>
      <c r="O72" s="18">
        <f t="shared" si="29"/>
        <v>355.9</v>
      </c>
      <c r="P72" s="18">
        <f t="shared" si="30"/>
        <v>395.4</v>
      </c>
    </row>
    <row r="73" spans="1:16" s="6" customFormat="1" x14ac:dyDescent="0.3">
      <c r="A73" s="22">
        <f>IF(Selbstdeklaration!$F$76=B73,F73/20*Selbstdeklaration!$F$77,0)</f>
        <v>0</v>
      </c>
      <c r="B73" s="5">
        <v>93000</v>
      </c>
      <c r="C73" s="18">
        <f t="shared" ref="C73:C136" si="32">+B73*D73</f>
        <v>337.34665000000001</v>
      </c>
      <c r="D73" s="17">
        <f t="shared" ref="D73:D86" si="33">+D72+($D$87-$D$7)/40000*500</f>
        <v>3.6273833333333337E-3</v>
      </c>
      <c r="F73" s="18">
        <f t="shared" si="31"/>
        <v>74.053349999999966</v>
      </c>
      <c r="G73" s="18"/>
      <c r="H73" s="18">
        <f t="shared" si="22"/>
        <v>74.099999999999994</v>
      </c>
      <c r="I73" s="18">
        <f t="shared" si="23"/>
        <v>111.1</v>
      </c>
      <c r="J73" s="18">
        <f t="shared" si="24"/>
        <v>148.1</v>
      </c>
      <c r="K73" s="18">
        <f t="shared" si="25"/>
        <v>185.1</v>
      </c>
      <c r="L73" s="18">
        <f t="shared" si="26"/>
        <v>222.2</v>
      </c>
      <c r="M73" s="18">
        <f t="shared" si="27"/>
        <v>259.2</v>
      </c>
      <c r="N73" s="18">
        <f t="shared" si="28"/>
        <v>296.2</v>
      </c>
      <c r="O73" s="18">
        <f t="shared" si="29"/>
        <v>333.2</v>
      </c>
      <c r="P73" s="18">
        <f t="shared" si="30"/>
        <v>370.3</v>
      </c>
    </row>
    <row r="74" spans="1:16" s="6" customFormat="1" x14ac:dyDescent="0.3">
      <c r="A74" s="22">
        <f>IF(Selbstdeklaration!$F$76=B74,F74/20*Selbstdeklaration!$F$77,0)</f>
        <v>0</v>
      </c>
      <c r="B74" s="5">
        <v>93500</v>
      </c>
      <c r="C74" s="18">
        <f t="shared" si="32"/>
        <v>342.41024583333336</v>
      </c>
      <c r="D74" s="17">
        <f t="shared" si="33"/>
        <v>3.662141666666667E-3</v>
      </c>
      <c r="F74" s="18">
        <f t="shared" si="31"/>
        <v>68.989754166666614</v>
      </c>
      <c r="G74" s="18"/>
      <c r="H74" s="18">
        <f t="shared" si="22"/>
        <v>69</v>
      </c>
      <c r="I74" s="18">
        <f t="shared" si="23"/>
        <v>103.5</v>
      </c>
      <c r="J74" s="18">
        <f t="shared" si="24"/>
        <v>138</v>
      </c>
      <c r="K74" s="18">
        <f t="shared" si="25"/>
        <v>172.5</v>
      </c>
      <c r="L74" s="18">
        <f t="shared" si="26"/>
        <v>207</v>
      </c>
      <c r="M74" s="18">
        <f t="shared" si="27"/>
        <v>241.5</v>
      </c>
      <c r="N74" s="18">
        <f t="shared" si="28"/>
        <v>276</v>
      </c>
      <c r="O74" s="18">
        <f t="shared" si="29"/>
        <v>310.5</v>
      </c>
      <c r="P74" s="18">
        <f t="shared" si="30"/>
        <v>344.9</v>
      </c>
    </row>
    <row r="75" spans="1:16" s="6" customFormat="1" x14ac:dyDescent="0.3">
      <c r="A75" s="22">
        <f>IF(Selbstdeklaration!$F$76=B75,F75/20*Selbstdeklaration!$F$77,0)</f>
        <v>0</v>
      </c>
      <c r="B75" s="5">
        <v>94000</v>
      </c>
      <c r="C75" s="18">
        <f t="shared" si="32"/>
        <v>347.50860000000006</v>
      </c>
      <c r="D75" s="17">
        <f t="shared" si="33"/>
        <v>3.6969000000000004E-3</v>
      </c>
      <c r="F75" s="18">
        <f t="shared" si="31"/>
        <v>63.891399999999919</v>
      </c>
      <c r="G75" s="18"/>
      <c r="H75" s="18">
        <f t="shared" si="22"/>
        <v>63.9</v>
      </c>
      <c r="I75" s="18">
        <f t="shared" si="23"/>
        <v>95.8</v>
      </c>
      <c r="J75" s="18">
        <f t="shared" si="24"/>
        <v>127.8</v>
      </c>
      <c r="K75" s="18">
        <f t="shared" si="25"/>
        <v>159.69999999999999</v>
      </c>
      <c r="L75" s="18">
        <f t="shared" si="26"/>
        <v>191.7</v>
      </c>
      <c r="M75" s="18">
        <f t="shared" si="27"/>
        <v>223.6</v>
      </c>
      <c r="N75" s="18">
        <f t="shared" si="28"/>
        <v>255.6</v>
      </c>
      <c r="O75" s="18">
        <f t="shared" si="29"/>
        <v>287.5</v>
      </c>
      <c r="P75" s="18">
        <f t="shared" si="30"/>
        <v>319.5</v>
      </c>
    </row>
    <row r="76" spans="1:16" s="6" customFormat="1" x14ac:dyDescent="0.3">
      <c r="A76" s="22">
        <f>IF(Selbstdeklaration!$F$76=B76,F76/20*Selbstdeklaration!$F$77,0)</f>
        <v>0</v>
      </c>
      <c r="B76" s="5">
        <v>94500</v>
      </c>
      <c r="C76" s="18">
        <f t="shared" si="32"/>
        <v>352.64171250000004</v>
      </c>
      <c r="D76" s="17">
        <f t="shared" si="33"/>
        <v>3.7316583333333337E-3</v>
      </c>
      <c r="F76" s="18">
        <f t="shared" si="31"/>
        <v>58.758287499999938</v>
      </c>
      <c r="G76" s="18"/>
      <c r="H76" s="18">
        <f t="shared" si="22"/>
        <v>58.8</v>
      </c>
      <c r="I76" s="18">
        <f t="shared" si="23"/>
        <v>88.1</v>
      </c>
      <c r="J76" s="18">
        <f t="shared" si="24"/>
        <v>117.5</v>
      </c>
      <c r="K76" s="18">
        <f t="shared" si="25"/>
        <v>146.9</v>
      </c>
      <c r="L76" s="18">
        <f t="shared" si="26"/>
        <v>176.3</v>
      </c>
      <c r="M76" s="18">
        <f t="shared" si="27"/>
        <v>205.7</v>
      </c>
      <c r="N76" s="18">
        <f t="shared" si="28"/>
        <v>235</v>
      </c>
      <c r="O76" s="18">
        <f t="shared" si="29"/>
        <v>264.39999999999998</v>
      </c>
      <c r="P76" s="18">
        <f t="shared" si="30"/>
        <v>293.8</v>
      </c>
    </row>
    <row r="77" spans="1:16" s="6" customFormat="1" x14ac:dyDescent="0.3">
      <c r="A77" s="22">
        <f>IF(Selbstdeklaration!$F$76=B77,F77/20*Selbstdeklaration!$F$77,0)</f>
        <v>0</v>
      </c>
      <c r="B77" s="5">
        <v>95000</v>
      </c>
      <c r="C77" s="18">
        <f t="shared" si="32"/>
        <v>357.80958333333336</v>
      </c>
      <c r="D77" s="17">
        <f t="shared" si="33"/>
        <v>3.766416666666667E-3</v>
      </c>
      <c r="F77" s="18">
        <f t="shared" si="31"/>
        <v>53.590416666666613</v>
      </c>
      <c r="G77" s="18"/>
      <c r="H77" s="18">
        <f t="shared" si="22"/>
        <v>53.6</v>
      </c>
      <c r="I77" s="18">
        <f t="shared" si="23"/>
        <v>80.400000000000006</v>
      </c>
      <c r="J77" s="18">
        <f t="shared" si="24"/>
        <v>107.2</v>
      </c>
      <c r="K77" s="18">
        <f t="shared" si="25"/>
        <v>134</v>
      </c>
      <c r="L77" s="18">
        <f t="shared" si="26"/>
        <v>160.80000000000001</v>
      </c>
      <c r="M77" s="18">
        <f t="shared" si="27"/>
        <v>187.6</v>
      </c>
      <c r="N77" s="18">
        <f t="shared" si="28"/>
        <v>214.4</v>
      </c>
      <c r="O77" s="18">
        <f t="shared" si="29"/>
        <v>241.2</v>
      </c>
      <c r="P77" s="18">
        <f t="shared" si="30"/>
        <v>268</v>
      </c>
    </row>
    <row r="78" spans="1:16" s="6" customFormat="1" x14ac:dyDescent="0.3">
      <c r="A78" s="22">
        <f>IF(Selbstdeklaration!$F$76=B78,F78/20*Selbstdeklaration!$F$77,0)</f>
        <v>0</v>
      </c>
      <c r="B78" s="16">
        <v>95500</v>
      </c>
      <c r="C78" s="18">
        <f t="shared" si="32"/>
        <v>363.01221250000003</v>
      </c>
      <c r="D78" s="17">
        <f t="shared" si="33"/>
        <v>3.8011750000000004E-3</v>
      </c>
      <c r="F78" s="18">
        <f t="shared" si="31"/>
        <v>48.387787499999945</v>
      </c>
      <c r="G78" s="18"/>
      <c r="H78" s="18">
        <f t="shared" si="22"/>
        <v>48.4</v>
      </c>
      <c r="I78" s="18">
        <f t="shared" si="23"/>
        <v>72.599999999999994</v>
      </c>
      <c r="J78" s="18">
        <f t="shared" si="24"/>
        <v>96.8</v>
      </c>
      <c r="K78" s="18">
        <f t="shared" si="25"/>
        <v>121</v>
      </c>
      <c r="L78" s="18">
        <f t="shared" si="26"/>
        <v>145.19999999999999</v>
      </c>
      <c r="M78" s="18">
        <f t="shared" si="27"/>
        <v>169.4</v>
      </c>
      <c r="N78" s="18">
        <f t="shared" si="28"/>
        <v>193.6</v>
      </c>
      <c r="O78" s="18">
        <f t="shared" si="29"/>
        <v>217.7</v>
      </c>
      <c r="P78" s="18">
        <f t="shared" si="30"/>
        <v>241.9</v>
      </c>
    </row>
    <row r="79" spans="1:16" s="6" customFormat="1" x14ac:dyDescent="0.3">
      <c r="A79" s="22">
        <f>IF(Selbstdeklaration!$F$76=B79,F79/20*Selbstdeklaration!$F$77,0)</f>
        <v>0</v>
      </c>
      <c r="B79" s="5">
        <v>96000</v>
      </c>
      <c r="C79" s="18">
        <f t="shared" si="32"/>
        <v>368.24960000000004</v>
      </c>
      <c r="D79" s="17">
        <f t="shared" si="33"/>
        <v>3.8359333333333337E-3</v>
      </c>
      <c r="F79" s="18">
        <f t="shared" si="31"/>
        <v>43.150399999999934</v>
      </c>
      <c r="G79" s="18"/>
      <c r="H79" s="18">
        <f t="shared" si="22"/>
        <v>43.2</v>
      </c>
      <c r="I79" s="18">
        <f t="shared" si="23"/>
        <v>64.7</v>
      </c>
      <c r="J79" s="18">
        <f t="shared" si="24"/>
        <v>86.3</v>
      </c>
      <c r="K79" s="18">
        <f t="shared" si="25"/>
        <v>107.9</v>
      </c>
      <c r="L79" s="18">
        <f t="shared" si="26"/>
        <v>129.5</v>
      </c>
      <c r="M79" s="18">
        <f t="shared" si="27"/>
        <v>151</v>
      </c>
      <c r="N79" s="18">
        <f t="shared" si="28"/>
        <v>172.6</v>
      </c>
      <c r="O79" s="18">
        <f t="shared" si="29"/>
        <v>194.2</v>
      </c>
      <c r="P79" s="18">
        <f t="shared" si="30"/>
        <v>215.8</v>
      </c>
    </row>
    <row r="80" spans="1:16" s="6" customFormat="1" x14ac:dyDescent="0.3">
      <c r="A80" s="22">
        <f>IF(Selbstdeklaration!$F$76=B80,F80/20*Selbstdeklaration!$F$77,0)</f>
        <v>0</v>
      </c>
      <c r="B80" s="5">
        <v>96500</v>
      </c>
      <c r="C80" s="18">
        <f t="shared" si="32"/>
        <v>373.5217458333334</v>
      </c>
      <c r="D80" s="17">
        <f t="shared" si="33"/>
        <v>3.8706916666666671E-3</v>
      </c>
      <c r="F80" s="18">
        <f t="shared" si="31"/>
        <v>37.878254166666579</v>
      </c>
      <c r="G80" s="18"/>
      <c r="H80" s="18">
        <f t="shared" si="22"/>
        <v>37.9</v>
      </c>
      <c r="I80" s="18">
        <f t="shared" si="23"/>
        <v>56.8</v>
      </c>
      <c r="J80" s="18">
        <f t="shared" si="24"/>
        <v>75.8</v>
      </c>
      <c r="K80" s="18">
        <f t="shared" si="25"/>
        <v>94.7</v>
      </c>
      <c r="L80" s="18">
        <f t="shared" si="26"/>
        <v>113.6</v>
      </c>
      <c r="M80" s="18">
        <f t="shared" si="27"/>
        <v>132.6</v>
      </c>
      <c r="N80" s="18">
        <f t="shared" si="28"/>
        <v>151.5</v>
      </c>
      <c r="O80" s="18">
        <f t="shared" si="29"/>
        <v>170.5</v>
      </c>
      <c r="P80" s="18">
        <f t="shared" si="30"/>
        <v>189.4</v>
      </c>
    </row>
    <row r="81" spans="1:16" s="6" customFormat="1" x14ac:dyDescent="0.3">
      <c r="A81" s="22">
        <f>IF(Selbstdeklaration!$F$76=B81,F81/20*Selbstdeklaration!$F$77,0)</f>
        <v>0</v>
      </c>
      <c r="B81" s="5">
        <v>97000</v>
      </c>
      <c r="C81" s="18">
        <f t="shared" si="32"/>
        <v>378.82865000000004</v>
      </c>
      <c r="D81" s="17">
        <f t="shared" si="33"/>
        <v>3.9054500000000004E-3</v>
      </c>
      <c r="F81" s="18">
        <f t="shared" si="31"/>
        <v>32.571349999999939</v>
      </c>
      <c r="G81" s="18"/>
      <c r="H81" s="18">
        <f t="shared" si="22"/>
        <v>32.6</v>
      </c>
      <c r="I81" s="18">
        <f t="shared" si="23"/>
        <v>48.9</v>
      </c>
      <c r="J81" s="18">
        <f t="shared" si="24"/>
        <v>65.099999999999994</v>
      </c>
      <c r="K81" s="18">
        <f t="shared" si="25"/>
        <v>81.400000000000006</v>
      </c>
      <c r="L81" s="18">
        <f t="shared" si="26"/>
        <v>97.7</v>
      </c>
      <c r="M81" s="18">
        <f t="shared" si="27"/>
        <v>114</v>
      </c>
      <c r="N81" s="18">
        <f t="shared" si="28"/>
        <v>130.30000000000001</v>
      </c>
      <c r="O81" s="18">
        <f t="shared" si="29"/>
        <v>146.6</v>
      </c>
      <c r="P81" s="18">
        <f t="shared" si="30"/>
        <v>162.9</v>
      </c>
    </row>
    <row r="82" spans="1:16" s="6" customFormat="1" x14ac:dyDescent="0.3">
      <c r="A82" s="22">
        <f>IF(Selbstdeklaration!$F$76=B82,F82/20*Selbstdeklaration!$F$77,0)</f>
        <v>0</v>
      </c>
      <c r="B82" s="16">
        <v>97500</v>
      </c>
      <c r="C82" s="18">
        <f t="shared" si="32"/>
        <v>384.17031250000002</v>
      </c>
      <c r="D82" s="17">
        <f t="shared" si="33"/>
        <v>3.9402083333333338E-3</v>
      </c>
      <c r="F82" s="18">
        <f t="shared" si="31"/>
        <v>27.229687499999955</v>
      </c>
      <c r="G82" s="18"/>
      <c r="H82" s="18">
        <f t="shared" si="22"/>
        <v>27.2</v>
      </c>
      <c r="I82" s="18">
        <f t="shared" si="23"/>
        <v>40.799999999999997</v>
      </c>
      <c r="J82" s="18">
        <f t="shared" si="24"/>
        <v>54.5</v>
      </c>
      <c r="K82" s="18">
        <f t="shared" si="25"/>
        <v>68.099999999999994</v>
      </c>
      <c r="L82" s="18">
        <f t="shared" si="26"/>
        <v>81.7</v>
      </c>
      <c r="M82" s="18">
        <f t="shared" si="27"/>
        <v>95.3</v>
      </c>
      <c r="N82" s="18">
        <f t="shared" si="28"/>
        <v>108.9</v>
      </c>
      <c r="O82" s="18">
        <f t="shared" si="29"/>
        <v>122.5</v>
      </c>
      <c r="P82" s="18">
        <f t="shared" si="30"/>
        <v>136.1</v>
      </c>
    </row>
    <row r="83" spans="1:16" s="6" customFormat="1" x14ac:dyDescent="0.3">
      <c r="A83" s="22">
        <f>IF(Selbstdeklaration!$F$76=B83,F83/20*Selbstdeklaration!$F$77,0)</f>
        <v>0</v>
      </c>
      <c r="B83" s="5">
        <v>98000</v>
      </c>
      <c r="C83" s="18">
        <f t="shared" si="32"/>
        <v>389.54673333333335</v>
      </c>
      <c r="D83" s="17">
        <f t="shared" si="33"/>
        <v>3.9749666666666671E-3</v>
      </c>
      <c r="F83" s="18">
        <f t="shared" si="31"/>
        <v>21.853266666666627</v>
      </c>
      <c r="G83" s="18"/>
      <c r="H83" s="18">
        <f t="shared" si="22"/>
        <v>21.9</v>
      </c>
      <c r="I83" s="18">
        <f t="shared" si="23"/>
        <v>32.799999999999997</v>
      </c>
      <c r="J83" s="18">
        <f t="shared" si="24"/>
        <v>43.7</v>
      </c>
      <c r="K83" s="18">
        <f t="shared" si="25"/>
        <v>54.6</v>
      </c>
      <c r="L83" s="18">
        <f t="shared" si="26"/>
        <v>65.599999999999994</v>
      </c>
      <c r="M83" s="18">
        <f t="shared" si="27"/>
        <v>76.5</v>
      </c>
      <c r="N83" s="18">
        <f t="shared" si="28"/>
        <v>87.4</v>
      </c>
      <c r="O83" s="18">
        <f t="shared" si="29"/>
        <v>98.3</v>
      </c>
      <c r="P83" s="18">
        <f t="shared" si="30"/>
        <v>109.3</v>
      </c>
    </row>
    <row r="84" spans="1:16" s="6" customFormat="1" x14ac:dyDescent="0.3">
      <c r="A84" s="22">
        <f>IF(Selbstdeklaration!$F$76=B84,F84/20*Selbstdeklaration!$F$77,0)</f>
        <v>0</v>
      </c>
      <c r="B84" s="5">
        <v>98500</v>
      </c>
      <c r="C84" s="18">
        <f t="shared" si="32"/>
        <v>394.95791250000002</v>
      </c>
      <c r="D84" s="17">
        <f t="shared" si="33"/>
        <v>4.0097250000000004E-3</v>
      </c>
      <c r="F84" s="18">
        <f t="shared" si="31"/>
        <v>16.442087499999957</v>
      </c>
      <c r="G84" s="18"/>
      <c r="H84" s="18">
        <f t="shared" si="22"/>
        <v>16.399999999999999</v>
      </c>
      <c r="I84" s="18">
        <f t="shared" si="23"/>
        <v>24.7</v>
      </c>
      <c r="J84" s="18">
        <f t="shared" si="24"/>
        <v>32.9</v>
      </c>
      <c r="K84" s="18">
        <f t="shared" si="25"/>
        <v>41.1</v>
      </c>
      <c r="L84" s="18">
        <f t="shared" si="26"/>
        <v>49.3</v>
      </c>
      <c r="M84" s="18">
        <f t="shared" si="27"/>
        <v>57.5</v>
      </c>
      <c r="N84" s="18">
        <f t="shared" si="28"/>
        <v>65.8</v>
      </c>
      <c r="O84" s="18">
        <f t="shared" si="29"/>
        <v>74</v>
      </c>
      <c r="P84" s="18">
        <f t="shared" si="30"/>
        <v>82.2</v>
      </c>
    </row>
    <row r="85" spans="1:16" x14ac:dyDescent="0.3">
      <c r="A85" s="22">
        <f>IF(Selbstdeklaration!$F$76=B85,F85/20*Selbstdeklaration!$F$77,0)</f>
        <v>0</v>
      </c>
      <c r="B85" s="5">
        <v>99000</v>
      </c>
      <c r="C85" s="18">
        <f t="shared" si="32"/>
        <v>400.40385000000003</v>
      </c>
      <c r="D85" s="17">
        <f t="shared" si="33"/>
        <v>4.0444833333333338E-3</v>
      </c>
      <c r="F85" s="18">
        <f t="shared" si="31"/>
        <v>10.996149999999943</v>
      </c>
      <c r="G85" s="18"/>
      <c r="H85" s="18">
        <f t="shared" si="22"/>
        <v>11</v>
      </c>
      <c r="I85" s="18">
        <f t="shared" si="23"/>
        <v>16.5</v>
      </c>
      <c r="J85" s="18">
        <f t="shared" si="24"/>
        <v>22</v>
      </c>
      <c r="K85" s="18">
        <f t="shared" si="25"/>
        <v>27.5</v>
      </c>
      <c r="L85" s="18">
        <f t="shared" si="26"/>
        <v>33</v>
      </c>
      <c r="M85" s="18">
        <f t="shared" si="27"/>
        <v>38.5</v>
      </c>
      <c r="N85" s="18">
        <f t="shared" si="28"/>
        <v>44</v>
      </c>
      <c r="O85" s="18">
        <f t="shared" si="29"/>
        <v>49.5</v>
      </c>
      <c r="P85" s="18">
        <f t="shared" si="30"/>
        <v>55</v>
      </c>
    </row>
    <row r="86" spans="1:16" x14ac:dyDescent="0.3">
      <c r="A86" s="22">
        <f>IF(Selbstdeklaration!$F$76=B86,F86/20*Selbstdeklaration!$F$77,0)</f>
        <v>0</v>
      </c>
      <c r="B86" s="5">
        <v>99500</v>
      </c>
      <c r="C86" s="18">
        <f t="shared" si="32"/>
        <v>405.88454583333339</v>
      </c>
      <c r="D86" s="17">
        <f t="shared" si="33"/>
        <v>4.0792416666666671E-3</v>
      </c>
      <c r="F86" s="18">
        <f t="shared" si="31"/>
        <v>5.5154541666665864</v>
      </c>
      <c r="G86" s="18"/>
      <c r="H86" s="18">
        <f t="shared" si="22"/>
        <v>5.5</v>
      </c>
      <c r="I86" s="18">
        <f t="shared" si="23"/>
        <v>8.3000000000000007</v>
      </c>
      <c r="J86" s="18">
        <f t="shared" si="24"/>
        <v>11</v>
      </c>
      <c r="K86" s="18">
        <f t="shared" si="25"/>
        <v>13.8</v>
      </c>
      <c r="L86" s="18">
        <f t="shared" si="26"/>
        <v>16.5</v>
      </c>
      <c r="M86" s="18">
        <f t="shared" si="27"/>
        <v>19.3</v>
      </c>
      <c r="N86" s="18">
        <f t="shared" si="28"/>
        <v>22.1</v>
      </c>
      <c r="O86" s="18">
        <f t="shared" si="29"/>
        <v>24.8</v>
      </c>
      <c r="P86" s="18">
        <f t="shared" si="30"/>
        <v>27.6</v>
      </c>
    </row>
    <row r="87" spans="1:16" x14ac:dyDescent="0.3">
      <c r="A87" s="22">
        <f>IF(Selbstdeklaration!$F$76=B87,F87/20*Selbstdeklaration!$F$77,0)</f>
        <v>0</v>
      </c>
      <c r="B87" s="5">
        <v>100000</v>
      </c>
      <c r="C87" s="18">
        <f t="shared" si="32"/>
        <v>411.4</v>
      </c>
      <c r="D87" s="17">
        <f>(F4)/B87</f>
        <v>4.1139999999999996E-3</v>
      </c>
      <c r="F87" s="18">
        <f t="shared" si="31"/>
        <v>0</v>
      </c>
      <c r="G87" s="18"/>
      <c r="H87" s="18">
        <f t="shared" si="22"/>
        <v>0</v>
      </c>
      <c r="I87" s="18">
        <f t="shared" si="23"/>
        <v>0</v>
      </c>
      <c r="J87" s="18">
        <f t="shared" si="24"/>
        <v>0</v>
      </c>
      <c r="K87" s="18">
        <f t="shared" si="25"/>
        <v>0</v>
      </c>
      <c r="L87" s="18">
        <f t="shared" si="26"/>
        <v>0</v>
      </c>
      <c r="M87" s="18">
        <f t="shared" si="27"/>
        <v>0</v>
      </c>
      <c r="N87" s="18">
        <f t="shared" si="28"/>
        <v>0</v>
      </c>
      <c r="O87" s="18">
        <f t="shared" si="29"/>
        <v>0</v>
      </c>
      <c r="P87" s="18">
        <f t="shared" si="30"/>
        <v>0</v>
      </c>
    </row>
    <row r="88" spans="1:16" x14ac:dyDescent="0.3">
      <c r="A88" s="22">
        <f>IF(Selbstdeklaration!$F$76=B88,F88/20*Selbstdeklaration!$F$77,0)</f>
        <v>0</v>
      </c>
      <c r="B88" s="5">
        <v>100500</v>
      </c>
      <c r="C88" s="18">
        <f t="shared" si="32"/>
        <v>0</v>
      </c>
      <c r="D88" s="17"/>
      <c r="F88" s="18">
        <f t="shared" ref="F88:F135" si="34">+$C$167-C88</f>
        <v>0</v>
      </c>
      <c r="G88" s="18"/>
      <c r="H88" s="18">
        <f t="shared" si="22"/>
        <v>411.4</v>
      </c>
      <c r="I88" s="18">
        <f t="shared" si="23"/>
        <v>617.1</v>
      </c>
      <c r="J88" s="18">
        <f t="shared" si="24"/>
        <v>822.8</v>
      </c>
      <c r="K88" s="18">
        <f t="shared" si="25"/>
        <v>1028.5</v>
      </c>
      <c r="L88" s="18">
        <f t="shared" si="26"/>
        <v>1234.2</v>
      </c>
      <c r="M88" s="18">
        <f t="shared" si="27"/>
        <v>1439.9</v>
      </c>
      <c r="N88" s="18">
        <f t="shared" si="28"/>
        <v>1645.6</v>
      </c>
      <c r="O88" s="18">
        <f t="shared" si="29"/>
        <v>1851.3</v>
      </c>
      <c r="P88" s="18">
        <f t="shared" si="30"/>
        <v>2057</v>
      </c>
    </row>
    <row r="89" spans="1:16" x14ac:dyDescent="0.3">
      <c r="A89" s="22">
        <f>IF(Selbstdeklaration!$F$76=B89,F89/20*Selbstdeklaration!$F$77,0)</f>
        <v>0</v>
      </c>
      <c r="B89" s="5">
        <v>101000</v>
      </c>
      <c r="C89" s="18">
        <f t="shared" si="32"/>
        <v>0</v>
      </c>
      <c r="D89" s="17"/>
      <c r="F89" s="18">
        <f t="shared" si="34"/>
        <v>0</v>
      </c>
      <c r="G89" s="18"/>
      <c r="H89" s="18">
        <f t="shared" si="22"/>
        <v>411.4</v>
      </c>
      <c r="I89" s="18">
        <f t="shared" si="23"/>
        <v>617.1</v>
      </c>
      <c r="J89" s="18">
        <f t="shared" si="24"/>
        <v>822.8</v>
      </c>
      <c r="K89" s="18">
        <f t="shared" si="25"/>
        <v>1028.5</v>
      </c>
      <c r="L89" s="18">
        <f t="shared" si="26"/>
        <v>1234.2</v>
      </c>
      <c r="M89" s="18">
        <f t="shared" si="27"/>
        <v>1439.9</v>
      </c>
      <c r="N89" s="18">
        <f t="shared" si="28"/>
        <v>1645.6</v>
      </c>
      <c r="O89" s="18">
        <f t="shared" si="29"/>
        <v>1851.3</v>
      </c>
      <c r="P89" s="18">
        <f t="shared" si="30"/>
        <v>2057</v>
      </c>
    </row>
    <row r="90" spans="1:16" x14ac:dyDescent="0.3">
      <c r="A90" s="22">
        <f>IF(Selbstdeklaration!$F$76=B90,F90/20*Selbstdeklaration!$F$77,0)</f>
        <v>0</v>
      </c>
      <c r="B90" s="16">
        <v>101500</v>
      </c>
      <c r="C90" s="18">
        <f t="shared" si="32"/>
        <v>0</v>
      </c>
      <c r="D90" s="17"/>
      <c r="F90" s="18">
        <f t="shared" si="34"/>
        <v>0</v>
      </c>
      <c r="G90" s="18"/>
      <c r="H90" s="18">
        <f t="shared" si="22"/>
        <v>411.4</v>
      </c>
      <c r="I90" s="18">
        <f t="shared" si="23"/>
        <v>617.1</v>
      </c>
      <c r="J90" s="18">
        <f t="shared" si="24"/>
        <v>822.8</v>
      </c>
      <c r="K90" s="18">
        <f t="shared" si="25"/>
        <v>1028.5</v>
      </c>
      <c r="L90" s="18">
        <f t="shared" si="26"/>
        <v>1234.2</v>
      </c>
      <c r="M90" s="18">
        <f t="shared" si="27"/>
        <v>1439.9</v>
      </c>
      <c r="N90" s="18">
        <f t="shared" si="28"/>
        <v>1645.6</v>
      </c>
      <c r="O90" s="18">
        <f t="shared" si="29"/>
        <v>1851.3</v>
      </c>
      <c r="P90" s="18">
        <f t="shared" si="30"/>
        <v>2057</v>
      </c>
    </row>
    <row r="91" spans="1:16" x14ac:dyDescent="0.3">
      <c r="A91" s="22">
        <f>IF(Selbstdeklaration!$F$76=B91,F91/20*Selbstdeklaration!$F$77,0)</f>
        <v>0</v>
      </c>
      <c r="B91" s="5">
        <v>102000</v>
      </c>
      <c r="C91" s="18">
        <f t="shared" si="32"/>
        <v>0</v>
      </c>
      <c r="D91" s="17"/>
      <c r="F91" s="18">
        <f t="shared" si="34"/>
        <v>0</v>
      </c>
      <c r="G91" s="18"/>
      <c r="H91" s="18">
        <f t="shared" si="22"/>
        <v>411.4</v>
      </c>
      <c r="I91" s="18">
        <f t="shared" si="23"/>
        <v>617.1</v>
      </c>
      <c r="J91" s="18">
        <f t="shared" si="24"/>
        <v>822.8</v>
      </c>
      <c r="K91" s="18">
        <f t="shared" si="25"/>
        <v>1028.5</v>
      </c>
      <c r="L91" s="18">
        <f t="shared" si="26"/>
        <v>1234.2</v>
      </c>
      <c r="M91" s="18">
        <f t="shared" si="27"/>
        <v>1439.9</v>
      </c>
      <c r="N91" s="18">
        <f t="shared" si="28"/>
        <v>1645.6</v>
      </c>
      <c r="O91" s="18">
        <f t="shared" si="29"/>
        <v>1851.3</v>
      </c>
      <c r="P91" s="18">
        <f t="shared" si="30"/>
        <v>2057</v>
      </c>
    </row>
    <row r="92" spans="1:16" x14ac:dyDescent="0.3">
      <c r="A92" s="22">
        <f>IF(Selbstdeklaration!$F$76=B92,F92/20*Selbstdeklaration!$F$77,0)</f>
        <v>0</v>
      </c>
      <c r="B92" s="5">
        <v>102500</v>
      </c>
      <c r="C92" s="18">
        <f t="shared" si="32"/>
        <v>0</v>
      </c>
      <c r="D92" s="17"/>
      <c r="F92" s="18">
        <f t="shared" si="34"/>
        <v>0</v>
      </c>
      <c r="G92" s="18"/>
      <c r="H92" s="18">
        <f t="shared" si="22"/>
        <v>411.4</v>
      </c>
      <c r="I92" s="18">
        <f t="shared" si="23"/>
        <v>617.1</v>
      </c>
      <c r="J92" s="18">
        <f t="shared" si="24"/>
        <v>822.8</v>
      </c>
      <c r="K92" s="18">
        <f t="shared" si="25"/>
        <v>1028.5</v>
      </c>
      <c r="L92" s="18">
        <f t="shared" si="26"/>
        <v>1234.2</v>
      </c>
      <c r="M92" s="18">
        <f t="shared" si="27"/>
        <v>1439.9</v>
      </c>
      <c r="N92" s="18">
        <f t="shared" si="28"/>
        <v>1645.6</v>
      </c>
      <c r="O92" s="18">
        <f t="shared" si="29"/>
        <v>1851.3</v>
      </c>
      <c r="P92" s="18">
        <f t="shared" si="30"/>
        <v>2057</v>
      </c>
    </row>
    <row r="93" spans="1:16" x14ac:dyDescent="0.3">
      <c r="A93" s="22">
        <f>IF(Selbstdeklaration!$F$76=B93,F93/20*Selbstdeklaration!$F$77,0)</f>
        <v>0</v>
      </c>
      <c r="B93" s="5">
        <v>103000</v>
      </c>
      <c r="C93" s="18">
        <f t="shared" si="32"/>
        <v>0</v>
      </c>
      <c r="D93" s="17"/>
      <c r="F93" s="18">
        <f t="shared" si="34"/>
        <v>0</v>
      </c>
      <c r="G93" s="18"/>
      <c r="H93" s="18">
        <f t="shared" si="22"/>
        <v>411.4</v>
      </c>
      <c r="I93" s="18">
        <f t="shared" si="23"/>
        <v>617.1</v>
      </c>
      <c r="J93" s="18">
        <f t="shared" si="24"/>
        <v>822.8</v>
      </c>
      <c r="K93" s="18">
        <f t="shared" si="25"/>
        <v>1028.5</v>
      </c>
      <c r="L93" s="18">
        <f t="shared" si="26"/>
        <v>1234.2</v>
      </c>
      <c r="M93" s="18">
        <f t="shared" si="27"/>
        <v>1439.9</v>
      </c>
      <c r="N93" s="18">
        <f t="shared" si="28"/>
        <v>1645.6</v>
      </c>
      <c r="O93" s="18">
        <f t="shared" si="29"/>
        <v>1851.3</v>
      </c>
      <c r="P93" s="18">
        <f t="shared" si="30"/>
        <v>2057</v>
      </c>
    </row>
    <row r="94" spans="1:16" x14ac:dyDescent="0.3">
      <c r="A94" s="22">
        <f>IF(Selbstdeklaration!$F$76=B94,F94/20*Selbstdeklaration!$F$77,0)</f>
        <v>0</v>
      </c>
      <c r="B94" s="16">
        <v>103500</v>
      </c>
      <c r="C94" s="18">
        <f t="shared" si="32"/>
        <v>0</v>
      </c>
      <c r="D94" s="17"/>
      <c r="F94" s="18">
        <f t="shared" si="34"/>
        <v>0</v>
      </c>
      <c r="G94" s="18"/>
      <c r="H94" s="18">
        <f t="shared" si="22"/>
        <v>411.4</v>
      </c>
      <c r="I94" s="18">
        <f t="shared" si="23"/>
        <v>617.1</v>
      </c>
      <c r="J94" s="18">
        <f t="shared" si="24"/>
        <v>822.8</v>
      </c>
      <c r="K94" s="18">
        <f t="shared" si="25"/>
        <v>1028.5</v>
      </c>
      <c r="L94" s="18">
        <f t="shared" si="26"/>
        <v>1234.2</v>
      </c>
      <c r="M94" s="18">
        <f t="shared" si="27"/>
        <v>1439.9</v>
      </c>
      <c r="N94" s="18">
        <f t="shared" si="28"/>
        <v>1645.6</v>
      </c>
      <c r="O94" s="18">
        <f t="shared" si="29"/>
        <v>1851.3</v>
      </c>
      <c r="P94" s="18">
        <f t="shared" si="30"/>
        <v>2057</v>
      </c>
    </row>
    <row r="95" spans="1:16" x14ac:dyDescent="0.3">
      <c r="A95" s="22">
        <f>IF(Selbstdeklaration!$F$76=B95,F95/20*Selbstdeklaration!$F$77,0)</f>
        <v>0</v>
      </c>
      <c r="B95" s="5">
        <v>104000</v>
      </c>
      <c r="C95" s="18">
        <f t="shared" si="32"/>
        <v>0</v>
      </c>
      <c r="D95" s="17"/>
      <c r="F95" s="18">
        <f t="shared" si="34"/>
        <v>0</v>
      </c>
      <c r="G95" s="18"/>
      <c r="H95" s="18">
        <f t="shared" si="22"/>
        <v>411.4</v>
      </c>
      <c r="I95" s="18">
        <f t="shared" si="23"/>
        <v>617.1</v>
      </c>
      <c r="J95" s="18">
        <f t="shared" si="24"/>
        <v>822.8</v>
      </c>
      <c r="K95" s="18">
        <f t="shared" si="25"/>
        <v>1028.5</v>
      </c>
      <c r="L95" s="18">
        <f t="shared" si="26"/>
        <v>1234.2</v>
      </c>
      <c r="M95" s="18">
        <f t="shared" si="27"/>
        <v>1439.9</v>
      </c>
      <c r="N95" s="18">
        <f t="shared" si="28"/>
        <v>1645.6</v>
      </c>
      <c r="O95" s="18">
        <f t="shared" si="29"/>
        <v>1851.3</v>
      </c>
      <c r="P95" s="18">
        <f t="shared" si="30"/>
        <v>2057</v>
      </c>
    </row>
    <row r="96" spans="1:16" x14ac:dyDescent="0.3">
      <c r="A96" s="22">
        <f>IF(Selbstdeklaration!$F$76=B96,F96/20*Selbstdeklaration!$F$77,0)</f>
        <v>0</v>
      </c>
      <c r="B96" s="5">
        <v>104500</v>
      </c>
      <c r="C96" s="18">
        <f t="shared" si="32"/>
        <v>0</v>
      </c>
      <c r="D96" s="17"/>
      <c r="F96" s="18">
        <f t="shared" si="34"/>
        <v>0</v>
      </c>
      <c r="G96" s="18"/>
      <c r="H96" s="18">
        <f t="shared" si="22"/>
        <v>411.4</v>
      </c>
      <c r="I96" s="18">
        <f t="shared" si="23"/>
        <v>617.1</v>
      </c>
      <c r="J96" s="18">
        <f t="shared" si="24"/>
        <v>822.8</v>
      </c>
      <c r="K96" s="18">
        <f t="shared" si="25"/>
        <v>1028.5</v>
      </c>
      <c r="L96" s="18">
        <f t="shared" si="26"/>
        <v>1234.2</v>
      </c>
      <c r="M96" s="18">
        <f t="shared" si="27"/>
        <v>1439.9</v>
      </c>
      <c r="N96" s="18">
        <f t="shared" si="28"/>
        <v>1645.6</v>
      </c>
      <c r="O96" s="18">
        <f t="shared" si="29"/>
        <v>1851.3</v>
      </c>
      <c r="P96" s="18">
        <f t="shared" si="30"/>
        <v>2057</v>
      </c>
    </row>
    <row r="97" spans="1:16" x14ac:dyDescent="0.3">
      <c r="A97" s="22">
        <f>IF(Selbstdeklaration!$F$76=B97,F97/20*Selbstdeklaration!$F$77,0)</f>
        <v>0</v>
      </c>
      <c r="B97" s="5">
        <v>105000</v>
      </c>
      <c r="C97" s="18">
        <f t="shared" si="32"/>
        <v>0</v>
      </c>
      <c r="D97" s="17"/>
      <c r="F97" s="18">
        <f t="shared" si="34"/>
        <v>0</v>
      </c>
      <c r="G97" s="18"/>
      <c r="H97" s="18">
        <f t="shared" si="22"/>
        <v>411.4</v>
      </c>
      <c r="I97" s="18">
        <f t="shared" si="23"/>
        <v>617.1</v>
      </c>
      <c r="J97" s="18">
        <f t="shared" si="24"/>
        <v>822.8</v>
      </c>
      <c r="K97" s="18">
        <f t="shared" si="25"/>
        <v>1028.5</v>
      </c>
      <c r="L97" s="18">
        <f t="shared" si="26"/>
        <v>1234.2</v>
      </c>
      <c r="M97" s="18">
        <f t="shared" si="27"/>
        <v>1439.9</v>
      </c>
      <c r="N97" s="18">
        <f t="shared" si="28"/>
        <v>1645.6</v>
      </c>
      <c r="O97" s="18">
        <f t="shared" si="29"/>
        <v>1851.3</v>
      </c>
      <c r="P97" s="18">
        <f t="shared" si="30"/>
        <v>2057</v>
      </c>
    </row>
    <row r="98" spans="1:16" x14ac:dyDescent="0.3">
      <c r="A98" s="22">
        <f>IF(Selbstdeklaration!$F$76=B98,F98/20*Selbstdeklaration!$F$77,0)</f>
        <v>0</v>
      </c>
      <c r="B98" s="5">
        <v>105500</v>
      </c>
      <c r="C98" s="18">
        <f t="shared" si="32"/>
        <v>0</v>
      </c>
      <c r="D98" s="17"/>
      <c r="F98" s="18">
        <f t="shared" si="34"/>
        <v>0</v>
      </c>
      <c r="G98" s="18"/>
      <c r="H98" s="18">
        <f t="shared" si="22"/>
        <v>411.4</v>
      </c>
      <c r="I98" s="18">
        <f t="shared" si="23"/>
        <v>617.1</v>
      </c>
      <c r="J98" s="18">
        <f t="shared" si="24"/>
        <v>822.8</v>
      </c>
      <c r="K98" s="18">
        <f t="shared" si="25"/>
        <v>1028.5</v>
      </c>
      <c r="L98" s="18">
        <f t="shared" si="26"/>
        <v>1234.2</v>
      </c>
      <c r="M98" s="18">
        <f t="shared" si="27"/>
        <v>1439.9</v>
      </c>
      <c r="N98" s="18">
        <f t="shared" si="28"/>
        <v>1645.6</v>
      </c>
      <c r="O98" s="18">
        <f t="shared" si="29"/>
        <v>1851.3</v>
      </c>
      <c r="P98" s="18">
        <f t="shared" si="30"/>
        <v>2057</v>
      </c>
    </row>
    <row r="99" spans="1:16" x14ac:dyDescent="0.3">
      <c r="A99" s="22">
        <f>IF(Selbstdeklaration!$F$76=B99,F99/20*Selbstdeklaration!$F$77,0)</f>
        <v>0</v>
      </c>
      <c r="B99" s="5">
        <v>106000</v>
      </c>
      <c r="C99" s="18">
        <f t="shared" si="32"/>
        <v>0</v>
      </c>
      <c r="D99" s="17"/>
      <c r="F99" s="18">
        <f t="shared" si="34"/>
        <v>0</v>
      </c>
      <c r="G99" s="18"/>
      <c r="H99" s="18">
        <f t="shared" si="22"/>
        <v>411.4</v>
      </c>
      <c r="I99" s="18">
        <f t="shared" si="23"/>
        <v>617.1</v>
      </c>
      <c r="J99" s="18">
        <f t="shared" si="24"/>
        <v>822.8</v>
      </c>
      <c r="K99" s="18">
        <f t="shared" si="25"/>
        <v>1028.5</v>
      </c>
      <c r="L99" s="18">
        <f t="shared" si="26"/>
        <v>1234.2</v>
      </c>
      <c r="M99" s="18">
        <f t="shared" si="27"/>
        <v>1439.9</v>
      </c>
      <c r="N99" s="18">
        <f t="shared" si="28"/>
        <v>1645.6</v>
      </c>
      <c r="O99" s="18">
        <f t="shared" si="29"/>
        <v>1851.3</v>
      </c>
      <c r="P99" s="18">
        <f t="shared" si="30"/>
        <v>2057</v>
      </c>
    </row>
    <row r="100" spans="1:16" x14ac:dyDescent="0.3">
      <c r="A100" s="22">
        <f>IF(Selbstdeklaration!$F$76=B100,F100/20*Selbstdeklaration!$F$77,0)</f>
        <v>0</v>
      </c>
      <c r="B100" s="5">
        <v>106500</v>
      </c>
      <c r="C100" s="18">
        <f t="shared" si="32"/>
        <v>0</v>
      </c>
      <c r="D100" s="17"/>
      <c r="F100" s="18">
        <f t="shared" si="34"/>
        <v>0</v>
      </c>
      <c r="G100" s="18"/>
      <c r="H100" s="18">
        <f t="shared" si="22"/>
        <v>411.4</v>
      </c>
      <c r="I100" s="18">
        <f t="shared" si="23"/>
        <v>617.1</v>
      </c>
      <c r="J100" s="18">
        <f t="shared" si="24"/>
        <v>822.8</v>
      </c>
      <c r="K100" s="18">
        <f t="shared" si="25"/>
        <v>1028.5</v>
      </c>
      <c r="L100" s="18">
        <f t="shared" si="26"/>
        <v>1234.2</v>
      </c>
      <c r="M100" s="18">
        <f t="shared" si="27"/>
        <v>1439.9</v>
      </c>
      <c r="N100" s="18">
        <f t="shared" si="28"/>
        <v>1645.6</v>
      </c>
      <c r="O100" s="18">
        <f t="shared" si="29"/>
        <v>1851.3</v>
      </c>
      <c r="P100" s="18">
        <f t="shared" si="30"/>
        <v>2057</v>
      </c>
    </row>
    <row r="101" spans="1:16" x14ac:dyDescent="0.3">
      <c r="A101" s="22">
        <f>IF(Selbstdeklaration!$F$76=B101,F101/20*Selbstdeklaration!$F$77,0)</f>
        <v>0</v>
      </c>
      <c r="B101" s="5">
        <v>107000</v>
      </c>
      <c r="C101" s="18">
        <f t="shared" si="32"/>
        <v>0</v>
      </c>
      <c r="D101" s="17"/>
      <c r="F101" s="18">
        <f t="shared" si="34"/>
        <v>0</v>
      </c>
      <c r="G101" s="18"/>
      <c r="H101" s="18">
        <f t="shared" si="22"/>
        <v>411.4</v>
      </c>
      <c r="I101" s="18">
        <f t="shared" si="23"/>
        <v>617.1</v>
      </c>
      <c r="J101" s="18">
        <f t="shared" si="24"/>
        <v>822.8</v>
      </c>
      <c r="K101" s="18">
        <f t="shared" si="25"/>
        <v>1028.5</v>
      </c>
      <c r="L101" s="18">
        <f t="shared" si="26"/>
        <v>1234.2</v>
      </c>
      <c r="M101" s="18">
        <f t="shared" si="27"/>
        <v>1439.9</v>
      </c>
      <c r="N101" s="18">
        <f t="shared" si="28"/>
        <v>1645.6</v>
      </c>
      <c r="O101" s="18">
        <f t="shared" si="29"/>
        <v>1851.3</v>
      </c>
      <c r="P101" s="18">
        <f t="shared" si="30"/>
        <v>2057</v>
      </c>
    </row>
    <row r="102" spans="1:16" x14ac:dyDescent="0.3">
      <c r="A102" s="22">
        <f>IF(Selbstdeklaration!$F$76=B102,F102/20*Selbstdeklaration!$F$77,0)</f>
        <v>0</v>
      </c>
      <c r="B102" s="16">
        <v>107500</v>
      </c>
      <c r="C102" s="18">
        <f t="shared" si="32"/>
        <v>0</v>
      </c>
      <c r="D102" s="17"/>
      <c r="F102" s="18">
        <f t="shared" si="34"/>
        <v>0</v>
      </c>
      <c r="G102" s="18"/>
      <c r="H102" s="18">
        <f t="shared" si="22"/>
        <v>411.4</v>
      </c>
      <c r="I102" s="18">
        <f t="shared" si="23"/>
        <v>617.1</v>
      </c>
      <c r="J102" s="18">
        <f t="shared" si="24"/>
        <v>822.8</v>
      </c>
      <c r="K102" s="18">
        <f t="shared" si="25"/>
        <v>1028.5</v>
      </c>
      <c r="L102" s="18">
        <f t="shared" si="26"/>
        <v>1234.2</v>
      </c>
      <c r="M102" s="18">
        <f t="shared" si="27"/>
        <v>1439.9</v>
      </c>
      <c r="N102" s="18">
        <f t="shared" si="28"/>
        <v>1645.6</v>
      </c>
      <c r="O102" s="18">
        <f t="shared" si="29"/>
        <v>1851.3</v>
      </c>
      <c r="P102" s="18">
        <f t="shared" si="30"/>
        <v>2057</v>
      </c>
    </row>
    <row r="103" spans="1:16" x14ac:dyDescent="0.3">
      <c r="A103" s="22">
        <f>IF(Selbstdeklaration!$F$76=B103,F103/20*Selbstdeklaration!$F$77,0)</f>
        <v>0</v>
      </c>
      <c r="B103" s="5">
        <v>108000</v>
      </c>
      <c r="C103" s="18">
        <f t="shared" si="32"/>
        <v>0</v>
      </c>
      <c r="D103" s="17"/>
      <c r="F103" s="18">
        <f t="shared" si="34"/>
        <v>0</v>
      </c>
      <c r="G103" s="18"/>
      <c r="H103" s="18">
        <f t="shared" ref="H103:H134" si="35">ROUND($F$4-C103,1)</f>
        <v>411.4</v>
      </c>
      <c r="I103" s="18">
        <f t="shared" ref="I103:I134" si="36">ROUND($F$4*1.5-C103*1.5,1)</f>
        <v>617.1</v>
      </c>
      <c r="J103" s="18">
        <f t="shared" ref="J103:J134" si="37">ROUND($F$4*2-C103*2,1)</f>
        <v>822.8</v>
      </c>
      <c r="K103" s="18">
        <f t="shared" ref="K103:K134" si="38">ROUND($F$4*2.5-C103*2.5,1)</f>
        <v>1028.5</v>
      </c>
      <c r="L103" s="18">
        <f t="shared" ref="L103:L134" si="39">ROUND($F$4*3-C103*3,1)</f>
        <v>1234.2</v>
      </c>
      <c r="M103" s="18">
        <f t="shared" ref="M103:M134" si="40">ROUND($F$4*3.5-C103*3.5,1)</f>
        <v>1439.9</v>
      </c>
      <c r="N103" s="18">
        <f t="shared" ref="N103:N134" si="41">ROUND($F$4*4-C103*4,1)</f>
        <v>1645.6</v>
      </c>
      <c r="O103" s="18">
        <f t="shared" ref="O103:O134" si="42">ROUND($F$4*4.5-C103*4.5,1)</f>
        <v>1851.3</v>
      </c>
      <c r="P103" s="18">
        <f t="shared" ref="P103:P134" si="43">ROUND($F$4*5-C103*5,1)</f>
        <v>2057</v>
      </c>
    </row>
    <row r="104" spans="1:16" x14ac:dyDescent="0.3">
      <c r="A104" s="22">
        <f>IF(Selbstdeklaration!$F$76=B104,F104/20*Selbstdeklaration!$F$77,0)</f>
        <v>0</v>
      </c>
      <c r="B104" s="5">
        <v>108500</v>
      </c>
      <c r="C104" s="18">
        <f t="shared" si="32"/>
        <v>0</v>
      </c>
      <c r="D104" s="17"/>
      <c r="F104" s="18">
        <f t="shared" si="34"/>
        <v>0</v>
      </c>
      <c r="G104" s="18"/>
      <c r="H104" s="18">
        <f t="shared" si="35"/>
        <v>411.4</v>
      </c>
      <c r="I104" s="18">
        <f t="shared" si="36"/>
        <v>617.1</v>
      </c>
      <c r="J104" s="18">
        <f t="shared" si="37"/>
        <v>822.8</v>
      </c>
      <c r="K104" s="18">
        <f t="shared" si="38"/>
        <v>1028.5</v>
      </c>
      <c r="L104" s="18">
        <f t="shared" si="39"/>
        <v>1234.2</v>
      </c>
      <c r="M104" s="18">
        <f t="shared" si="40"/>
        <v>1439.9</v>
      </c>
      <c r="N104" s="18">
        <f t="shared" si="41"/>
        <v>1645.6</v>
      </c>
      <c r="O104" s="18">
        <f t="shared" si="42"/>
        <v>1851.3</v>
      </c>
      <c r="P104" s="18">
        <f t="shared" si="43"/>
        <v>2057</v>
      </c>
    </row>
    <row r="105" spans="1:16" x14ac:dyDescent="0.3">
      <c r="A105" s="22">
        <f>IF(Selbstdeklaration!$F$76=B105,F105/20*Selbstdeklaration!$F$77,0)</f>
        <v>0</v>
      </c>
      <c r="B105" s="5">
        <v>109000</v>
      </c>
      <c r="C105" s="18">
        <f t="shared" si="32"/>
        <v>0</v>
      </c>
      <c r="D105" s="17"/>
      <c r="F105" s="18">
        <f t="shared" si="34"/>
        <v>0</v>
      </c>
      <c r="G105" s="18"/>
      <c r="H105" s="18">
        <f t="shared" si="35"/>
        <v>411.4</v>
      </c>
      <c r="I105" s="18">
        <f t="shared" si="36"/>
        <v>617.1</v>
      </c>
      <c r="J105" s="18">
        <f t="shared" si="37"/>
        <v>822.8</v>
      </c>
      <c r="K105" s="18">
        <f t="shared" si="38"/>
        <v>1028.5</v>
      </c>
      <c r="L105" s="18">
        <f t="shared" si="39"/>
        <v>1234.2</v>
      </c>
      <c r="M105" s="18">
        <f t="shared" si="40"/>
        <v>1439.9</v>
      </c>
      <c r="N105" s="18">
        <f t="shared" si="41"/>
        <v>1645.6</v>
      </c>
      <c r="O105" s="18">
        <f t="shared" si="42"/>
        <v>1851.3</v>
      </c>
      <c r="P105" s="18">
        <f t="shared" si="43"/>
        <v>2057</v>
      </c>
    </row>
    <row r="106" spans="1:16" x14ac:dyDescent="0.3">
      <c r="A106" s="22">
        <f>IF(Selbstdeklaration!$F$76=B106,F106/20*Selbstdeklaration!$F$77,0)</f>
        <v>0</v>
      </c>
      <c r="B106" s="16">
        <v>109500</v>
      </c>
      <c r="C106" s="18">
        <f t="shared" si="32"/>
        <v>0</v>
      </c>
      <c r="D106" s="17"/>
      <c r="F106" s="18">
        <f t="shared" si="34"/>
        <v>0</v>
      </c>
      <c r="G106" s="18"/>
      <c r="H106" s="18">
        <f t="shared" si="35"/>
        <v>411.4</v>
      </c>
      <c r="I106" s="18">
        <f t="shared" si="36"/>
        <v>617.1</v>
      </c>
      <c r="J106" s="18">
        <f t="shared" si="37"/>
        <v>822.8</v>
      </c>
      <c r="K106" s="18">
        <f t="shared" si="38"/>
        <v>1028.5</v>
      </c>
      <c r="L106" s="18">
        <f t="shared" si="39"/>
        <v>1234.2</v>
      </c>
      <c r="M106" s="18">
        <f t="shared" si="40"/>
        <v>1439.9</v>
      </c>
      <c r="N106" s="18">
        <f t="shared" si="41"/>
        <v>1645.6</v>
      </c>
      <c r="O106" s="18">
        <f t="shared" si="42"/>
        <v>1851.3</v>
      </c>
      <c r="P106" s="18">
        <f t="shared" si="43"/>
        <v>2057</v>
      </c>
    </row>
    <row r="107" spans="1:16" x14ac:dyDescent="0.3">
      <c r="A107" s="22">
        <f>IF(Selbstdeklaration!$F$76=B107,F107/20*Selbstdeklaration!$F$77,0)</f>
        <v>0</v>
      </c>
      <c r="B107" s="5">
        <v>110000</v>
      </c>
      <c r="C107" s="18">
        <f t="shared" si="32"/>
        <v>0</v>
      </c>
      <c r="D107" s="17"/>
      <c r="F107" s="18">
        <f t="shared" si="34"/>
        <v>0</v>
      </c>
      <c r="G107" s="18"/>
      <c r="H107" s="18">
        <f t="shared" si="35"/>
        <v>411.4</v>
      </c>
      <c r="I107" s="18">
        <f t="shared" si="36"/>
        <v>617.1</v>
      </c>
      <c r="J107" s="18">
        <f t="shared" si="37"/>
        <v>822.8</v>
      </c>
      <c r="K107" s="18">
        <f t="shared" si="38"/>
        <v>1028.5</v>
      </c>
      <c r="L107" s="18">
        <f t="shared" si="39"/>
        <v>1234.2</v>
      </c>
      <c r="M107" s="18">
        <f t="shared" si="40"/>
        <v>1439.9</v>
      </c>
      <c r="N107" s="18">
        <f t="shared" si="41"/>
        <v>1645.6</v>
      </c>
      <c r="O107" s="18">
        <f t="shared" si="42"/>
        <v>1851.3</v>
      </c>
      <c r="P107" s="18">
        <f t="shared" si="43"/>
        <v>2057</v>
      </c>
    </row>
    <row r="108" spans="1:16" x14ac:dyDescent="0.3">
      <c r="A108" s="22">
        <f>IF(Selbstdeklaration!$F$76=B108,F108/20*Selbstdeklaration!$F$77,0)</f>
        <v>0</v>
      </c>
      <c r="B108" s="5">
        <v>110500</v>
      </c>
      <c r="C108" s="18">
        <f t="shared" si="32"/>
        <v>0</v>
      </c>
      <c r="D108" s="17"/>
      <c r="F108" s="18">
        <f t="shared" si="34"/>
        <v>0</v>
      </c>
      <c r="G108" s="18"/>
      <c r="H108" s="18">
        <f t="shared" si="35"/>
        <v>411.4</v>
      </c>
      <c r="I108" s="18">
        <f t="shared" si="36"/>
        <v>617.1</v>
      </c>
      <c r="J108" s="18">
        <f t="shared" si="37"/>
        <v>822.8</v>
      </c>
      <c r="K108" s="18">
        <f t="shared" si="38"/>
        <v>1028.5</v>
      </c>
      <c r="L108" s="18">
        <f t="shared" si="39"/>
        <v>1234.2</v>
      </c>
      <c r="M108" s="18">
        <f t="shared" si="40"/>
        <v>1439.9</v>
      </c>
      <c r="N108" s="18">
        <f t="shared" si="41"/>
        <v>1645.6</v>
      </c>
      <c r="O108" s="18">
        <f t="shared" si="42"/>
        <v>1851.3</v>
      </c>
      <c r="P108" s="18">
        <f t="shared" si="43"/>
        <v>2057</v>
      </c>
    </row>
    <row r="109" spans="1:16" x14ac:dyDescent="0.3">
      <c r="A109" s="22">
        <f>IF(Selbstdeklaration!$F$76=B109,F109/20*Selbstdeklaration!$F$77,0)</f>
        <v>0</v>
      </c>
      <c r="B109" s="5">
        <v>111000</v>
      </c>
      <c r="C109" s="18">
        <f t="shared" si="32"/>
        <v>0</v>
      </c>
      <c r="D109" s="17"/>
      <c r="F109" s="18">
        <f t="shared" si="34"/>
        <v>0</v>
      </c>
      <c r="G109" s="18"/>
      <c r="H109" s="18">
        <f t="shared" si="35"/>
        <v>411.4</v>
      </c>
      <c r="I109" s="18">
        <f t="shared" si="36"/>
        <v>617.1</v>
      </c>
      <c r="J109" s="18">
        <f t="shared" si="37"/>
        <v>822.8</v>
      </c>
      <c r="K109" s="18">
        <f t="shared" si="38"/>
        <v>1028.5</v>
      </c>
      <c r="L109" s="18">
        <f t="shared" si="39"/>
        <v>1234.2</v>
      </c>
      <c r="M109" s="18">
        <f t="shared" si="40"/>
        <v>1439.9</v>
      </c>
      <c r="N109" s="18">
        <f t="shared" si="41"/>
        <v>1645.6</v>
      </c>
      <c r="O109" s="18">
        <f t="shared" si="42"/>
        <v>1851.3</v>
      </c>
      <c r="P109" s="18">
        <f t="shared" si="43"/>
        <v>2057</v>
      </c>
    </row>
    <row r="110" spans="1:16" x14ac:dyDescent="0.3">
      <c r="A110" s="22">
        <f>IF(Selbstdeklaration!$F$76=B110,F110/20*Selbstdeklaration!$F$77,0)</f>
        <v>0</v>
      </c>
      <c r="B110" s="5">
        <v>111500</v>
      </c>
      <c r="C110" s="18">
        <f t="shared" si="32"/>
        <v>0</v>
      </c>
      <c r="D110" s="17"/>
      <c r="F110" s="18">
        <f t="shared" si="34"/>
        <v>0</v>
      </c>
      <c r="G110" s="18"/>
      <c r="H110" s="18">
        <f t="shared" si="35"/>
        <v>411.4</v>
      </c>
      <c r="I110" s="18">
        <f t="shared" si="36"/>
        <v>617.1</v>
      </c>
      <c r="J110" s="18">
        <f t="shared" si="37"/>
        <v>822.8</v>
      </c>
      <c r="K110" s="18">
        <f t="shared" si="38"/>
        <v>1028.5</v>
      </c>
      <c r="L110" s="18">
        <f t="shared" si="39"/>
        <v>1234.2</v>
      </c>
      <c r="M110" s="18">
        <f t="shared" si="40"/>
        <v>1439.9</v>
      </c>
      <c r="N110" s="18">
        <f t="shared" si="41"/>
        <v>1645.6</v>
      </c>
      <c r="O110" s="18">
        <f t="shared" si="42"/>
        <v>1851.3</v>
      </c>
      <c r="P110" s="18">
        <f t="shared" si="43"/>
        <v>2057</v>
      </c>
    </row>
    <row r="111" spans="1:16" x14ac:dyDescent="0.3">
      <c r="A111" s="22">
        <f>IF(Selbstdeklaration!$F$76=B111,F111/20*Selbstdeklaration!$F$77,0)</f>
        <v>0</v>
      </c>
      <c r="B111" s="5">
        <v>112000</v>
      </c>
      <c r="C111" s="18">
        <f t="shared" si="32"/>
        <v>0</v>
      </c>
      <c r="D111" s="17"/>
      <c r="F111" s="18">
        <f t="shared" si="34"/>
        <v>0</v>
      </c>
      <c r="G111" s="18"/>
      <c r="H111" s="18">
        <f t="shared" si="35"/>
        <v>411.4</v>
      </c>
      <c r="I111" s="18">
        <f t="shared" si="36"/>
        <v>617.1</v>
      </c>
      <c r="J111" s="18">
        <f t="shared" si="37"/>
        <v>822.8</v>
      </c>
      <c r="K111" s="18">
        <f t="shared" si="38"/>
        <v>1028.5</v>
      </c>
      <c r="L111" s="18">
        <f t="shared" si="39"/>
        <v>1234.2</v>
      </c>
      <c r="M111" s="18">
        <f t="shared" si="40"/>
        <v>1439.9</v>
      </c>
      <c r="N111" s="18">
        <f t="shared" si="41"/>
        <v>1645.6</v>
      </c>
      <c r="O111" s="18">
        <f t="shared" si="42"/>
        <v>1851.3</v>
      </c>
      <c r="P111" s="18">
        <f t="shared" si="43"/>
        <v>2057</v>
      </c>
    </row>
    <row r="112" spans="1:16" x14ac:dyDescent="0.3">
      <c r="A112" s="22">
        <f>IF(Selbstdeklaration!$F$76=B112,F112/20*Selbstdeklaration!$F$77,0)</f>
        <v>0</v>
      </c>
      <c r="B112" s="5">
        <v>112500</v>
      </c>
      <c r="C112" s="18">
        <f t="shared" si="32"/>
        <v>0</v>
      </c>
      <c r="D112" s="17"/>
      <c r="F112" s="18">
        <f t="shared" si="34"/>
        <v>0</v>
      </c>
      <c r="G112" s="18"/>
      <c r="H112" s="18">
        <f t="shared" si="35"/>
        <v>411.4</v>
      </c>
      <c r="I112" s="18">
        <f t="shared" si="36"/>
        <v>617.1</v>
      </c>
      <c r="J112" s="18">
        <f t="shared" si="37"/>
        <v>822.8</v>
      </c>
      <c r="K112" s="18">
        <f t="shared" si="38"/>
        <v>1028.5</v>
      </c>
      <c r="L112" s="18">
        <f t="shared" si="39"/>
        <v>1234.2</v>
      </c>
      <c r="M112" s="18">
        <f t="shared" si="40"/>
        <v>1439.9</v>
      </c>
      <c r="N112" s="18">
        <f t="shared" si="41"/>
        <v>1645.6</v>
      </c>
      <c r="O112" s="18">
        <f t="shared" si="42"/>
        <v>1851.3</v>
      </c>
      <c r="P112" s="18">
        <f t="shared" si="43"/>
        <v>2057</v>
      </c>
    </row>
    <row r="113" spans="1:16" x14ac:dyDescent="0.3">
      <c r="A113" s="22">
        <f>IF(Selbstdeklaration!$F$76=B113,F113/20*Selbstdeklaration!$F$77,0)</f>
        <v>0</v>
      </c>
      <c r="B113" s="5">
        <v>113000</v>
      </c>
      <c r="C113" s="18">
        <f t="shared" si="32"/>
        <v>0</v>
      </c>
      <c r="D113" s="17"/>
      <c r="F113" s="18">
        <f t="shared" si="34"/>
        <v>0</v>
      </c>
      <c r="G113" s="18"/>
      <c r="H113" s="18">
        <f t="shared" si="35"/>
        <v>411.4</v>
      </c>
      <c r="I113" s="18">
        <f t="shared" si="36"/>
        <v>617.1</v>
      </c>
      <c r="J113" s="18">
        <f t="shared" si="37"/>
        <v>822.8</v>
      </c>
      <c r="K113" s="18">
        <f t="shared" si="38"/>
        <v>1028.5</v>
      </c>
      <c r="L113" s="18">
        <f t="shared" si="39"/>
        <v>1234.2</v>
      </c>
      <c r="M113" s="18">
        <f t="shared" si="40"/>
        <v>1439.9</v>
      </c>
      <c r="N113" s="18">
        <f t="shared" si="41"/>
        <v>1645.6</v>
      </c>
      <c r="O113" s="18">
        <f t="shared" si="42"/>
        <v>1851.3</v>
      </c>
      <c r="P113" s="18">
        <f t="shared" si="43"/>
        <v>2057</v>
      </c>
    </row>
    <row r="114" spans="1:16" x14ac:dyDescent="0.3">
      <c r="A114" s="22">
        <f>IF(Selbstdeklaration!$F$76=B114,F114/20*Selbstdeklaration!$F$77,0)</f>
        <v>0</v>
      </c>
      <c r="B114" s="16">
        <v>113500</v>
      </c>
      <c r="C114" s="18">
        <f t="shared" si="32"/>
        <v>0</v>
      </c>
      <c r="D114" s="17"/>
      <c r="F114" s="18">
        <f t="shared" si="34"/>
        <v>0</v>
      </c>
      <c r="G114" s="18"/>
      <c r="H114" s="18">
        <f t="shared" si="35"/>
        <v>411.4</v>
      </c>
      <c r="I114" s="18">
        <f t="shared" si="36"/>
        <v>617.1</v>
      </c>
      <c r="J114" s="18">
        <f t="shared" si="37"/>
        <v>822.8</v>
      </c>
      <c r="K114" s="18">
        <f t="shared" si="38"/>
        <v>1028.5</v>
      </c>
      <c r="L114" s="18">
        <f t="shared" si="39"/>
        <v>1234.2</v>
      </c>
      <c r="M114" s="18">
        <f t="shared" si="40"/>
        <v>1439.9</v>
      </c>
      <c r="N114" s="18">
        <f t="shared" si="41"/>
        <v>1645.6</v>
      </c>
      <c r="O114" s="18">
        <f t="shared" si="42"/>
        <v>1851.3</v>
      </c>
      <c r="P114" s="18">
        <f t="shared" si="43"/>
        <v>2057</v>
      </c>
    </row>
    <row r="115" spans="1:16" x14ac:dyDescent="0.3">
      <c r="A115" s="22">
        <f>IF(Selbstdeklaration!$F$76=B115,F115/20*Selbstdeklaration!$F$77,0)</f>
        <v>0</v>
      </c>
      <c r="B115" s="5">
        <v>114000</v>
      </c>
      <c r="C115" s="18">
        <f t="shared" si="32"/>
        <v>0</v>
      </c>
      <c r="D115" s="17"/>
      <c r="F115" s="18">
        <f t="shared" si="34"/>
        <v>0</v>
      </c>
      <c r="G115" s="18"/>
      <c r="H115" s="18">
        <f t="shared" si="35"/>
        <v>411.4</v>
      </c>
      <c r="I115" s="18">
        <f t="shared" si="36"/>
        <v>617.1</v>
      </c>
      <c r="J115" s="18">
        <f t="shared" si="37"/>
        <v>822.8</v>
      </c>
      <c r="K115" s="18">
        <f t="shared" si="38"/>
        <v>1028.5</v>
      </c>
      <c r="L115" s="18">
        <f t="shared" si="39"/>
        <v>1234.2</v>
      </c>
      <c r="M115" s="18">
        <f t="shared" si="40"/>
        <v>1439.9</v>
      </c>
      <c r="N115" s="18">
        <f t="shared" si="41"/>
        <v>1645.6</v>
      </c>
      <c r="O115" s="18">
        <f t="shared" si="42"/>
        <v>1851.3</v>
      </c>
      <c r="P115" s="18">
        <f t="shared" si="43"/>
        <v>2057</v>
      </c>
    </row>
    <row r="116" spans="1:16" x14ac:dyDescent="0.3">
      <c r="A116" s="22">
        <f>IF(Selbstdeklaration!$F$76=B116,F116/20*Selbstdeklaration!$F$77,0)</f>
        <v>0</v>
      </c>
      <c r="B116" s="5">
        <v>114500</v>
      </c>
      <c r="C116" s="18">
        <f t="shared" si="32"/>
        <v>0</v>
      </c>
      <c r="D116" s="17"/>
      <c r="F116" s="18">
        <f t="shared" si="34"/>
        <v>0</v>
      </c>
      <c r="G116" s="18"/>
      <c r="H116" s="18">
        <f t="shared" si="35"/>
        <v>411.4</v>
      </c>
      <c r="I116" s="18">
        <f t="shared" si="36"/>
        <v>617.1</v>
      </c>
      <c r="J116" s="18">
        <f t="shared" si="37"/>
        <v>822.8</v>
      </c>
      <c r="K116" s="18">
        <f t="shared" si="38"/>
        <v>1028.5</v>
      </c>
      <c r="L116" s="18">
        <f t="shared" si="39"/>
        <v>1234.2</v>
      </c>
      <c r="M116" s="18">
        <f t="shared" si="40"/>
        <v>1439.9</v>
      </c>
      <c r="N116" s="18">
        <f t="shared" si="41"/>
        <v>1645.6</v>
      </c>
      <c r="O116" s="18">
        <f t="shared" si="42"/>
        <v>1851.3</v>
      </c>
      <c r="P116" s="18">
        <f t="shared" si="43"/>
        <v>2057</v>
      </c>
    </row>
    <row r="117" spans="1:16" x14ac:dyDescent="0.3">
      <c r="A117" s="22">
        <f>IF(Selbstdeklaration!$F$76=B117,F117/20*Selbstdeklaration!$F$77,0)</f>
        <v>0</v>
      </c>
      <c r="B117" s="5">
        <v>115000</v>
      </c>
      <c r="C117" s="18">
        <f t="shared" si="32"/>
        <v>0</v>
      </c>
      <c r="D117" s="17"/>
      <c r="F117" s="18">
        <f t="shared" si="34"/>
        <v>0</v>
      </c>
      <c r="G117" s="18"/>
      <c r="H117" s="18">
        <f t="shared" si="35"/>
        <v>411.4</v>
      </c>
      <c r="I117" s="18">
        <f t="shared" si="36"/>
        <v>617.1</v>
      </c>
      <c r="J117" s="18">
        <f t="shared" si="37"/>
        <v>822.8</v>
      </c>
      <c r="K117" s="18">
        <f t="shared" si="38"/>
        <v>1028.5</v>
      </c>
      <c r="L117" s="18">
        <f t="shared" si="39"/>
        <v>1234.2</v>
      </c>
      <c r="M117" s="18">
        <f t="shared" si="40"/>
        <v>1439.9</v>
      </c>
      <c r="N117" s="18">
        <f t="shared" si="41"/>
        <v>1645.6</v>
      </c>
      <c r="O117" s="18">
        <f t="shared" si="42"/>
        <v>1851.3</v>
      </c>
      <c r="P117" s="18">
        <f t="shared" si="43"/>
        <v>2057</v>
      </c>
    </row>
    <row r="118" spans="1:16" x14ac:dyDescent="0.3">
      <c r="A118" s="22">
        <f>IF(Selbstdeklaration!$F$76=B118,F118/20*Selbstdeklaration!$F$77,0)</f>
        <v>0</v>
      </c>
      <c r="B118" s="16">
        <v>115500</v>
      </c>
      <c r="C118" s="18">
        <f t="shared" si="32"/>
        <v>0</v>
      </c>
      <c r="D118" s="17"/>
      <c r="F118" s="18">
        <f t="shared" si="34"/>
        <v>0</v>
      </c>
      <c r="G118" s="18"/>
      <c r="H118" s="18">
        <f t="shared" si="35"/>
        <v>411.4</v>
      </c>
      <c r="I118" s="18">
        <f t="shared" si="36"/>
        <v>617.1</v>
      </c>
      <c r="J118" s="18">
        <f t="shared" si="37"/>
        <v>822.8</v>
      </c>
      <c r="K118" s="18">
        <f t="shared" si="38"/>
        <v>1028.5</v>
      </c>
      <c r="L118" s="18">
        <f t="shared" si="39"/>
        <v>1234.2</v>
      </c>
      <c r="M118" s="18">
        <f t="shared" si="40"/>
        <v>1439.9</v>
      </c>
      <c r="N118" s="18">
        <f t="shared" si="41"/>
        <v>1645.6</v>
      </c>
      <c r="O118" s="18">
        <f t="shared" si="42"/>
        <v>1851.3</v>
      </c>
      <c r="P118" s="18">
        <f t="shared" si="43"/>
        <v>2057</v>
      </c>
    </row>
    <row r="119" spans="1:16" x14ac:dyDescent="0.3">
      <c r="A119" s="22">
        <f>IF(Selbstdeklaration!$F$76=B119,F119/20*Selbstdeklaration!$F$77,0)</f>
        <v>0</v>
      </c>
      <c r="B119" s="5">
        <v>116000</v>
      </c>
      <c r="C119" s="18">
        <f t="shared" si="32"/>
        <v>0</v>
      </c>
      <c r="D119" s="17"/>
      <c r="F119" s="18">
        <f t="shared" si="34"/>
        <v>0</v>
      </c>
      <c r="G119" s="18"/>
      <c r="H119" s="18">
        <f t="shared" si="35"/>
        <v>411.4</v>
      </c>
      <c r="I119" s="18">
        <f t="shared" si="36"/>
        <v>617.1</v>
      </c>
      <c r="J119" s="18">
        <f t="shared" si="37"/>
        <v>822.8</v>
      </c>
      <c r="K119" s="18">
        <f t="shared" si="38"/>
        <v>1028.5</v>
      </c>
      <c r="L119" s="18">
        <f t="shared" si="39"/>
        <v>1234.2</v>
      </c>
      <c r="M119" s="18">
        <f t="shared" si="40"/>
        <v>1439.9</v>
      </c>
      <c r="N119" s="18">
        <f t="shared" si="41"/>
        <v>1645.6</v>
      </c>
      <c r="O119" s="18">
        <f t="shared" si="42"/>
        <v>1851.3</v>
      </c>
      <c r="P119" s="18">
        <f t="shared" si="43"/>
        <v>2057</v>
      </c>
    </row>
    <row r="120" spans="1:16" x14ac:dyDescent="0.3">
      <c r="A120" s="22">
        <f>IF(Selbstdeklaration!$F$76=B120,F120/20*Selbstdeklaration!$F$77,0)</f>
        <v>0</v>
      </c>
      <c r="B120" s="5">
        <v>116500</v>
      </c>
      <c r="C120" s="18">
        <f t="shared" si="32"/>
        <v>0</v>
      </c>
      <c r="D120" s="17"/>
      <c r="F120" s="18">
        <f t="shared" si="34"/>
        <v>0</v>
      </c>
      <c r="G120" s="18"/>
      <c r="H120" s="18">
        <f t="shared" si="35"/>
        <v>411.4</v>
      </c>
      <c r="I120" s="18">
        <f t="shared" si="36"/>
        <v>617.1</v>
      </c>
      <c r="J120" s="18">
        <f t="shared" si="37"/>
        <v>822.8</v>
      </c>
      <c r="K120" s="18">
        <f t="shared" si="38"/>
        <v>1028.5</v>
      </c>
      <c r="L120" s="18">
        <f t="shared" si="39"/>
        <v>1234.2</v>
      </c>
      <c r="M120" s="18">
        <f t="shared" si="40"/>
        <v>1439.9</v>
      </c>
      <c r="N120" s="18">
        <f t="shared" si="41"/>
        <v>1645.6</v>
      </c>
      <c r="O120" s="18">
        <f t="shared" si="42"/>
        <v>1851.3</v>
      </c>
      <c r="P120" s="18">
        <f t="shared" si="43"/>
        <v>2057</v>
      </c>
    </row>
    <row r="121" spans="1:16" x14ac:dyDescent="0.3">
      <c r="A121" s="22">
        <f>IF(Selbstdeklaration!$F$76=B121,F121/20*Selbstdeklaration!$F$77,0)</f>
        <v>0</v>
      </c>
      <c r="B121" s="5">
        <v>117000</v>
      </c>
      <c r="C121" s="18">
        <f t="shared" si="32"/>
        <v>0</v>
      </c>
      <c r="D121" s="17"/>
      <c r="F121" s="18">
        <f t="shared" si="34"/>
        <v>0</v>
      </c>
      <c r="G121" s="18"/>
      <c r="H121" s="18">
        <f t="shared" si="35"/>
        <v>411.4</v>
      </c>
      <c r="I121" s="18">
        <f t="shared" si="36"/>
        <v>617.1</v>
      </c>
      <c r="J121" s="18">
        <f t="shared" si="37"/>
        <v>822.8</v>
      </c>
      <c r="K121" s="18">
        <f t="shared" si="38"/>
        <v>1028.5</v>
      </c>
      <c r="L121" s="18">
        <f t="shared" si="39"/>
        <v>1234.2</v>
      </c>
      <c r="M121" s="18">
        <f t="shared" si="40"/>
        <v>1439.9</v>
      </c>
      <c r="N121" s="18">
        <f t="shared" si="41"/>
        <v>1645.6</v>
      </c>
      <c r="O121" s="18">
        <f t="shared" si="42"/>
        <v>1851.3</v>
      </c>
      <c r="P121" s="18">
        <f t="shared" si="43"/>
        <v>2057</v>
      </c>
    </row>
    <row r="122" spans="1:16" x14ac:dyDescent="0.3">
      <c r="A122" s="22">
        <f>IF(Selbstdeklaration!$F$76=B122,F122/20*Selbstdeklaration!$F$77,0)</f>
        <v>0</v>
      </c>
      <c r="B122" s="5">
        <v>117500</v>
      </c>
      <c r="C122" s="18">
        <f t="shared" si="32"/>
        <v>0</v>
      </c>
      <c r="D122" s="17"/>
      <c r="F122" s="18">
        <f t="shared" si="34"/>
        <v>0</v>
      </c>
      <c r="G122" s="18"/>
      <c r="H122" s="18">
        <f t="shared" si="35"/>
        <v>411.4</v>
      </c>
      <c r="I122" s="18">
        <f t="shared" si="36"/>
        <v>617.1</v>
      </c>
      <c r="J122" s="18">
        <f t="shared" si="37"/>
        <v>822.8</v>
      </c>
      <c r="K122" s="18">
        <f t="shared" si="38"/>
        <v>1028.5</v>
      </c>
      <c r="L122" s="18">
        <f t="shared" si="39"/>
        <v>1234.2</v>
      </c>
      <c r="M122" s="18">
        <f t="shared" si="40"/>
        <v>1439.9</v>
      </c>
      <c r="N122" s="18">
        <f t="shared" si="41"/>
        <v>1645.6</v>
      </c>
      <c r="O122" s="18">
        <f t="shared" si="42"/>
        <v>1851.3</v>
      </c>
      <c r="P122" s="18">
        <f t="shared" si="43"/>
        <v>2057</v>
      </c>
    </row>
    <row r="123" spans="1:16" x14ac:dyDescent="0.3">
      <c r="A123" s="22">
        <f>IF(Selbstdeklaration!$F$76=B123,F123/20*Selbstdeklaration!$F$77,0)</f>
        <v>0</v>
      </c>
      <c r="B123" s="5">
        <v>118000</v>
      </c>
      <c r="C123" s="18">
        <f t="shared" si="32"/>
        <v>0</v>
      </c>
      <c r="D123" s="17"/>
      <c r="F123" s="18">
        <f t="shared" si="34"/>
        <v>0</v>
      </c>
      <c r="G123" s="18"/>
      <c r="H123" s="18">
        <f t="shared" si="35"/>
        <v>411.4</v>
      </c>
      <c r="I123" s="18">
        <f t="shared" si="36"/>
        <v>617.1</v>
      </c>
      <c r="J123" s="18">
        <f t="shared" si="37"/>
        <v>822.8</v>
      </c>
      <c r="K123" s="18">
        <f t="shared" si="38"/>
        <v>1028.5</v>
      </c>
      <c r="L123" s="18">
        <f t="shared" si="39"/>
        <v>1234.2</v>
      </c>
      <c r="M123" s="18">
        <f t="shared" si="40"/>
        <v>1439.9</v>
      </c>
      <c r="N123" s="18">
        <f t="shared" si="41"/>
        <v>1645.6</v>
      </c>
      <c r="O123" s="18">
        <f t="shared" si="42"/>
        <v>1851.3</v>
      </c>
      <c r="P123" s="18">
        <f t="shared" si="43"/>
        <v>2057</v>
      </c>
    </row>
    <row r="124" spans="1:16" x14ac:dyDescent="0.3">
      <c r="A124" s="22">
        <f>IF(Selbstdeklaration!$F$76=B124,F124/20*Selbstdeklaration!$F$77,0)</f>
        <v>0</v>
      </c>
      <c r="B124" s="5">
        <v>118500</v>
      </c>
      <c r="C124" s="18">
        <f t="shared" si="32"/>
        <v>0</v>
      </c>
      <c r="D124" s="17"/>
      <c r="F124" s="18">
        <f t="shared" si="34"/>
        <v>0</v>
      </c>
      <c r="G124" s="18"/>
      <c r="H124" s="18">
        <f t="shared" si="35"/>
        <v>411.4</v>
      </c>
      <c r="I124" s="18">
        <f t="shared" si="36"/>
        <v>617.1</v>
      </c>
      <c r="J124" s="18">
        <f t="shared" si="37"/>
        <v>822.8</v>
      </c>
      <c r="K124" s="18">
        <f t="shared" si="38"/>
        <v>1028.5</v>
      </c>
      <c r="L124" s="18">
        <f t="shared" si="39"/>
        <v>1234.2</v>
      </c>
      <c r="M124" s="18">
        <f t="shared" si="40"/>
        <v>1439.9</v>
      </c>
      <c r="N124" s="18">
        <f t="shared" si="41"/>
        <v>1645.6</v>
      </c>
      <c r="O124" s="18">
        <f t="shared" si="42"/>
        <v>1851.3</v>
      </c>
      <c r="P124" s="18">
        <f t="shared" si="43"/>
        <v>2057</v>
      </c>
    </row>
    <row r="125" spans="1:16" x14ac:dyDescent="0.3">
      <c r="A125" s="22">
        <f>IF(Selbstdeklaration!$F$76=B125,F125/20*Selbstdeklaration!$F$77,0)</f>
        <v>0</v>
      </c>
      <c r="B125" s="5">
        <v>119000</v>
      </c>
      <c r="C125" s="18">
        <f t="shared" si="32"/>
        <v>0</v>
      </c>
      <c r="D125" s="17"/>
      <c r="F125" s="18">
        <f t="shared" si="34"/>
        <v>0</v>
      </c>
      <c r="G125" s="18"/>
      <c r="H125" s="18">
        <f t="shared" si="35"/>
        <v>411.4</v>
      </c>
      <c r="I125" s="18">
        <f t="shared" si="36"/>
        <v>617.1</v>
      </c>
      <c r="J125" s="18">
        <f t="shared" si="37"/>
        <v>822.8</v>
      </c>
      <c r="K125" s="18">
        <f t="shared" si="38"/>
        <v>1028.5</v>
      </c>
      <c r="L125" s="18">
        <f t="shared" si="39"/>
        <v>1234.2</v>
      </c>
      <c r="M125" s="18">
        <f t="shared" si="40"/>
        <v>1439.9</v>
      </c>
      <c r="N125" s="18">
        <f t="shared" si="41"/>
        <v>1645.6</v>
      </c>
      <c r="O125" s="18">
        <f t="shared" si="42"/>
        <v>1851.3</v>
      </c>
      <c r="P125" s="18">
        <f t="shared" si="43"/>
        <v>2057</v>
      </c>
    </row>
    <row r="126" spans="1:16" x14ac:dyDescent="0.3">
      <c r="A126" s="22">
        <f>IF(Selbstdeklaration!$F$76=B126,F126/20*Selbstdeklaration!$F$77,0)</f>
        <v>0</v>
      </c>
      <c r="B126" s="16">
        <v>119500</v>
      </c>
      <c r="C126" s="18">
        <f t="shared" si="32"/>
        <v>0</v>
      </c>
      <c r="D126" s="17"/>
      <c r="F126" s="18">
        <f t="shared" si="34"/>
        <v>0</v>
      </c>
      <c r="G126" s="18"/>
      <c r="H126" s="18">
        <f t="shared" si="35"/>
        <v>411.4</v>
      </c>
      <c r="I126" s="18">
        <f t="shared" si="36"/>
        <v>617.1</v>
      </c>
      <c r="J126" s="18">
        <f t="shared" si="37"/>
        <v>822.8</v>
      </c>
      <c r="K126" s="18">
        <f t="shared" si="38"/>
        <v>1028.5</v>
      </c>
      <c r="L126" s="18">
        <f t="shared" si="39"/>
        <v>1234.2</v>
      </c>
      <c r="M126" s="18">
        <f t="shared" si="40"/>
        <v>1439.9</v>
      </c>
      <c r="N126" s="18">
        <f t="shared" si="41"/>
        <v>1645.6</v>
      </c>
      <c r="O126" s="18">
        <f t="shared" si="42"/>
        <v>1851.3</v>
      </c>
      <c r="P126" s="18">
        <f t="shared" si="43"/>
        <v>2057</v>
      </c>
    </row>
    <row r="127" spans="1:16" x14ac:dyDescent="0.3">
      <c r="A127" s="22">
        <f>IF(Selbstdeklaration!$F$76=B127,F127/20*Selbstdeklaration!$F$77,0)</f>
        <v>0</v>
      </c>
      <c r="B127" s="5">
        <v>120000</v>
      </c>
      <c r="C127" s="18">
        <f t="shared" si="32"/>
        <v>0</v>
      </c>
      <c r="D127" s="17"/>
      <c r="F127" s="18">
        <f t="shared" si="34"/>
        <v>0</v>
      </c>
      <c r="G127" s="18"/>
      <c r="H127" s="18">
        <f t="shared" si="35"/>
        <v>411.4</v>
      </c>
      <c r="I127" s="18">
        <f t="shared" si="36"/>
        <v>617.1</v>
      </c>
      <c r="J127" s="18">
        <f t="shared" si="37"/>
        <v>822.8</v>
      </c>
      <c r="K127" s="18">
        <f t="shared" si="38"/>
        <v>1028.5</v>
      </c>
      <c r="L127" s="18">
        <f t="shared" si="39"/>
        <v>1234.2</v>
      </c>
      <c r="M127" s="18">
        <f t="shared" si="40"/>
        <v>1439.9</v>
      </c>
      <c r="N127" s="18">
        <f t="shared" si="41"/>
        <v>1645.6</v>
      </c>
      <c r="O127" s="18">
        <f t="shared" si="42"/>
        <v>1851.3</v>
      </c>
      <c r="P127" s="18">
        <f t="shared" si="43"/>
        <v>2057</v>
      </c>
    </row>
    <row r="128" spans="1:16" x14ac:dyDescent="0.3">
      <c r="A128" s="22">
        <f>IF(Selbstdeklaration!$F$76=B128,F128/20*Selbstdeklaration!$F$77,0)</f>
        <v>0</v>
      </c>
      <c r="B128" s="5">
        <v>120500</v>
      </c>
      <c r="C128" s="18">
        <f t="shared" si="32"/>
        <v>0</v>
      </c>
      <c r="D128" s="17"/>
      <c r="F128" s="18">
        <f t="shared" si="34"/>
        <v>0</v>
      </c>
      <c r="G128" s="18"/>
      <c r="H128" s="18">
        <f t="shared" si="35"/>
        <v>411.4</v>
      </c>
      <c r="I128" s="18">
        <f t="shared" si="36"/>
        <v>617.1</v>
      </c>
      <c r="J128" s="18">
        <f t="shared" si="37"/>
        <v>822.8</v>
      </c>
      <c r="K128" s="18">
        <f t="shared" si="38"/>
        <v>1028.5</v>
      </c>
      <c r="L128" s="18">
        <f t="shared" si="39"/>
        <v>1234.2</v>
      </c>
      <c r="M128" s="18">
        <f t="shared" si="40"/>
        <v>1439.9</v>
      </c>
      <c r="N128" s="18">
        <f t="shared" si="41"/>
        <v>1645.6</v>
      </c>
      <c r="O128" s="18">
        <f t="shared" si="42"/>
        <v>1851.3</v>
      </c>
      <c r="P128" s="18">
        <f t="shared" si="43"/>
        <v>2057</v>
      </c>
    </row>
    <row r="129" spans="1:16" x14ac:dyDescent="0.3">
      <c r="A129" s="22">
        <f>IF(Selbstdeklaration!$F$76=B129,F129/20*Selbstdeklaration!$F$77,0)</f>
        <v>0</v>
      </c>
      <c r="B129" s="5">
        <v>121000</v>
      </c>
      <c r="C129" s="18">
        <f t="shared" si="32"/>
        <v>0</v>
      </c>
      <c r="D129" s="17"/>
      <c r="F129" s="18">
        <f t="shared" si="34"/>
        <v>0</v>
      </c>
      <c r="G129" s="18"/>
      <c r="H129" s="18">
        <f t="shared" si="35"/>
        <v>411.4</v>
      </c>
      <c r="I129" s="18">
        <f t="shared" si="36"/>
        <v>617.1</v>
      </c>
      <c r="J129" s="18">
        <f t="shared" si="37"/>
        <v>822.8</v>
      </c>
      <c r="K129" s="18">
        <f t="shared" si="38"/>
        <v>1028.5</v>
      </c>
      <c r="L129" s="18">
        <f t="shared" si="39"/>
        <v>1234.2</v>
      </c>
      <c r="M129" s="18">
        <f t="shared" si="40"/>
        <v>1439.9</v>
      </c>
      <c r="N129" s="18">
        <f t="shared" si="41"/>
        <v>1645.6</v>
      </c>
      <c r="O129" s="18">
        <f t="shared" si="42"/>
        <v>1851.3</v>
      </c>
      <c r="P129" s="18">
        <f t="shared" si="43"/>
        <v>2057</v>
      </c>
    </row>
    <row r="130" spans="1:16" x14ac:dyDescent="0.3">
      <c r="A130" s="22">
        <f>IF(Selbstdeklaration!$F$76=B130,F130/20*Selbstdeklaration!$F$77,0)</f>
        <v>0</v>
      </c>
      <c r="B130" s="16">
        <v>121500</v>
      </c>
      <c r="C130" s="18">
        <f t="shared" si="32"/>
        <v>0</v>
      </c>
      <c r="D130" s="17"/>
      <c r="F130" s="18">
        <f t="shared" si="34"/>
        <v>0</v>
      </c>
      <c r="G130" s="18"/>
      <c r="H130" s="18">
        <f t="shared" si="35"/>
        <v>411.4</v>
      </c>
      <c r="I130" s="18">
        <f t="shared" si="36"/>
        <v>617.1</v>
      </c>
      <c r="J130" s="18">
        <f t="shared" si="37"/>
        <v>822.8</v>
      </c>
      <c r="K130" s="18">
        <f t="shared" si="38"/>
        <v>1028.5</v>
      </c>
      <c r="L130" s="18">
        <f t="shared" si="39"/>
        <v>1234.2</v>
      </c>
      <c r="M130" s="18">
        <f t="shared" si="40"/>
        <v>1439.9</v>
      </c>
      <c r="N130" s="18">
        <f t="shared" si="41"/>
        <v>1645.6</v>
      </c>
      <c r="O130" s="18">
        <f t="shared" si="42"/>
        <v>1851.3</v>
      </c>
      <c r="P130" s="18">
        <f t="shared" si="43"/>
        <v>2057</v>
      </c>
    </row>
    <row r="131" spans="1:16" x14ac:dyDescent="0.3">
      <c r="A131" s="22">
        <f>IF(Selbstdeklaration!$F$76=B131,F131/20*Selbstdeklaration!$F$77,0)</f>
        <v>0</v>
      </c>
      <c r="B131" s="5">
        <v>122000</v>
      </c>
      <c r="C131" s="18">
        <f t="shared" si="32"/>
        <v>0</v>
      </c>
      <c r="D131" s="17"/>
      <c r="F131" s="18">
        <f t="shared" si="34"/>
        <v>0</v>
      </c>
      <c r="G131" s="18"/>
      <c r="H131" s="18">
        <f t="shared" si="35"/>
        <v>411.4</v>
      </c>
      <c r="I131" s="18">
        <f t="shared" si="36"/>
        <v>617.1</v>
      </c>
      <c r="J131" s="18">
        <f t="shared" si="37"/>
        <v>822.8</v>
      </c>
      <c r="K131" s="18">
        <f t="shared" si="38"/>
        <v>1028.5</v>
      </c>
      <c r="L131" s="18">
        <f t="shared" si="39"/>
        <v>1234.2</v>
      </c>
      <c r="M131" s="18">
        <f t="shared" si="40"/>
        <v>1439.9</v>
      </c>
      <c r="N131" s="18">
        <f t="shared" si="41"/>
        <v>1645.6</v>
      </c>
      <c r="O131" s="18">
        <f t="shared" si="42"/>
        <v>1851.3</v>
      </c>
      <c r="P131" s="18">
        <f t="shared" si="43"/>
        <v>2057</v>
      </c>
    </row>
    <row r="132" spans="1:16" x14ac:dyDescent="0.3">
      <c r="A132" s="22">
        <f>IF(Selbstdeklaration!$F$76=B132,F132/20*Selbstdeklaration!$F$77,0)</f>
        <v>0</v>
      </c>
      <c r="B132" s="5">
        <v>122500</v>
      </c>
      <c r="C132" s="18">
        <f t="shared" si="32"/>
        <v>0</v>
      </c>
      <c r="D132" s="17"/>
      <c r="F132" s="18">
        <f t="shared" si="34"/>
        <v>0</v>
      </c>
      <c r="G132" s="18"/>
      <c r="H132" s="18">
        <f t="shared" si="35"/>
        <v>411.4</v>
      </c>
      <c r="I132" s="18">
        <f t="shared" si="36"/>
        <v>617.1</v>
      </c>
      <c r="J132" s="18">
        <f t="shared" si="37"/>
        <v>822.8</v>
      </c>
      <c r="K132" s="18">
        <f t="shared" si="38"/>
        <v>1028.5</v>
      </c>
      <c r="L132" s="18">
        <f t="shared" si="39"/>
        <v>1234.2</v>
      </c>
      <c r="M132" s="18">
        <f t="shared" si="40"/>
        <v>1439.9</v>
      </c>
      <c r="N132" s="18">
        <f t="shared" si="41"/>
        <v>1645.6</v>
      </c>
      <c r="O132" s="18">
        <f t="shared" si="42"/>
        <v>1851.3</v>
      </c>
      <c r="P132" s="18">
        <f t="shared" si="43"/>
        <v>2057</v>
      </c>
    </row>
    <row r="133" spans="1:16" x14ac:dyDescent="0.3">
      <c r="A133" s="22">
        <f>IF(Selbstdeklaration!$F$76=B133,F133/20*Selbstdeklaration!$F$77,0)</f>
        <v>0</v>
      </c>
      <c r="B133" s="5">
        <v>123000</v>
      </c>
      <c r="C133" s="18">
        <f t="shared" si="32"/>
        <v>0</v>
      </c>
      <c r="D133" s="17"/>
      <c r="F133" s="18">
        <f t="shared" si="34"/>
        <v>0</v>
      </c>
      <c r="G133" s="18"/>
      <c r="H133" s="18">
        <f t="shared" si="35"/>
        <v>411.4</v>
      </c>
      <c r="I133" s="18">
        <f t="shared" si="36"/>
        <v>617.1</v>
      </c>
      <c r="J133" s="18">
        <f t="shared" si="37"/>
        <v>822.8</v>
      </c>
      <c r="K133" s="18">
        <f t="shared" si="38"/>
        <v>1028.5</v>
      </c>
      <c r="L133" s="18">
        <f t="shared" si="39"/>
        <v>1234.2</v>
      </c>
      <c r="M133" s="18">
        <f t="shared" si="40"/>
        <v>1439.9</v>
      </c>
      <c r="N133" s="18">
        <f t="shared" si="41"/>
        <v>1645.6</v>
      </c>
      <c r="O133" s="18">
        <f t="shared" si="42"/>
        <v>1851.3</v>
      </c>
      <c r="P133" s="18">
        <f t="shared" si="43"/>
        <v>2057</v>
      </c>
    </row>
    <row r="134" spans="1:16" x14ac:dyDescent="0.3">
      <c r="A134" s="22">
        <f>IF(Selbstdeklaration!$F$76=B134,F134/20*Selbstdeklaration!$F$77,0)</f>
        <v>0</v>
      </c>
      <c r="B134" s="5">
        <v>123500</v>
      </c>
      <c r="C134" s="18">
        <f t="shared" si="32"/>
        <v>0</v>
      </c>
      <c r="D134" s="17"/>
      <c r="F134" s="18">
        <f t="shared" si="34"/>
        <v>0</v>
      </c>
      <c r="G134" s="18"/>
      <c r="H134" s="18">
        <f t="shared" si="35"/>
        <v>411.4</v>
      </c>
      <c r="I134" s="18">
        <f t="shared" si="36"/>
        <v>617.1</v>
      </c>
      <c r="J134" s="18">
        <f t="shared" si="37"/>
        <v>822.8</v>
      </c>
      <c r="K134" s="18">
        <f t="shared" si="38"/>
        <v>1028.5</v>
      </c>
      <c r="L134" s="18">
        <f t="shared" si="39"/>
        <v>1234.2</v>
      </c>
      <c r="M134" s="18">
        <f t="shared" si="40"/>
        <v>1439.9</v>
      </c>
      <c r="N134" s="18">
        <f t="shared" si="41"/>
        <v>1645.6</v>
      </c>
      <c r="O134" s="18">
        <f t="shared" si="42"/>
        <v>1851.3</v>
      </c>
      <c r="P134" s="18">
        <f t="shared" si="43"/>
        <v>2057</v>
      </c>
    </row>
    <row r="135" spans="1:16" x14ac:dyDescent="0.3">
      <c r="A135" s="22">
        <f>IF(Selbstdeklaration!$F$76=B135,F135/20*Selbstdeklaration!$F$77,0)</f>
        <v>0</v>
      </c>
      <c r="B135" s="5">
        <v>124000</v>
      </c>
      <c r="C135" s="18">
        <f t="shared" si="32"/>
        <v>0</v>
      </c>
      <c r="D135" s="17"/>
      <c r="F135" s="18">
        <f t="shared" si="34"/>
        <v>0</v>
      </c>
      <c r="G135" s="18"/>
      <c r="H135" s="18">
        <f t="shared" ref="H135:H167" si="44">ROUND($F$4-C135,1)</f>
        <v>411.4</v>
      </c>
      <c r="I135" s="18">
        <f t="shared" ref="I135:I167" si="45">ROUND($F$4*1.5-C135*1.5,1)</f>
        <v>617.1</v>
      </c>
      <c r="J135" s="18">
        <f t="shared" ref="J135:J167" si="46">ROUND($F$4*2-C135*2,1)</f>
        <v>822.8</v>
      </c>
      <c r="K135" s="18">
        <f t="shared" ref="K135:K167" si="47">ROUND($F$4*2.5-C135*2.5,1)</f>
        <v>1028.5</v>
      </c>
      <c r="L135" s="18">
        <f t="shared" ref="L135:L167" si="48">ROUND($F$4*3-C135*3,1)</f>
        <v>1234.2</v>
      </c>
      <c r="M135" s="18">
        <f t="shared" ref="M135:M167" si="49">ROUND($F$4*3.5-C135*3.5,1)</f>
        <v>1439.9</v>
      </c>
      <c r="N135" s="18">
        <f t="shared" ref="N135:N167" si="50">ROUND($F$4*4-C135*4,1)</f>
        <v>1645.6</v>
      </c>
      <c r="O135" s="18">
        <f t="shared" ref="O135:O167" si="51">ROUND($F$4*4.5-C135*4.5,1)</f>
        <v>1851.3</v>
      </c>
      <c r="P135" s="18">
        <f t="shared" ref="P135:P167" si="52">ROUND($F$4*5-C135*5,1)</f>
        <v>2057</v>
      </c>
    </row>
    <row r="136" spans="1:16" x14ac:dyDescent="0.3">
      <c r="A136" s="22">
        <f>IF(Selbstdeklaration!$F$76=B136,F136/20*Selbstdeklaration!$F$77,0)</f>
        <v>0</v>
      </c>
      <c r="B136" s="5">
        <v>124500</v>
      </c>
      <c r="C136" s="18">
        <f t="shared" si="32"/>
        <v>0</v>
      </c>
      <c r="D136" s="17"/>
      <c r="F136" s="18">
        <f t="shared" ref="F136:F167" si="53">+$C$167-C136</f>
        <v>0</v>
      </c>
      <c r="G136" s="18"/>
      <c r="H136" s="18">
        <f t="shared" si="44"/>
        <v>411.4</v>
      </c>
      <c r="I136" s="18">
        <f t="shared" si="45"/>
        <v>617.1</v>
      </c>
      <c r="J136" s="18">
        <f t="shared" si="46"/>
        <v>822.8</v>
      </c>
      <c r="K136" s="18">
        <f t="shared" si="47"/>
        <v>1028.5</v>
      </c>
      <c r="L136" s="18">
        <f t="shared" si="48"/>
        <v>1234.2</v>
      </c>
      <c r="M136" s="18">
        <f t="shared" si="49"/>
        <v>1439.9</v>
      </c>
      <c r="N136" s="18">
        <f t="shared" si="50"/>
        <v>1645.6</v>
      </c>
      <c r="O136" s="18">
        <f t="shared" si="51"/>
        <v>1851.3</v>
      </c>
      <c r="P136" s="18">
        <f t="shared" si="52"/>
        <v>2057</v>
      </c>
    </row>
    <row r="137" spans="1:16" x14ac:dyDescent="0.3">
      <c r="A137" s="22">
        <f>IF(Selbstdeklaration!$F$76=B137,F137/20*Selbstdeklaration!$F$77,0)</f>
        <v>0</v>
      </c>
      <c r="B137" s="5">
        <v>125000</v>
      </c>
      <c r="C137" s="18">
        <f t="shared" ref="C137:C166" si="54">+B137*D137</f>
        <v>0</v>
      </c>
      <c r="D137" s="17"/>
      <c r="F137" s="18">
        <f t="shared" si="53"/>
        <v>0</v>
      </c>
      <c r="G137" s="18"/>
      <c r="H137" s="18">
        <f t="shared" si="44"/>
        <v>411.4</v>
      </c>
      <c r="I137" s="18">
        <f t="shared" si="45"/>
        <v>617.1</v>
      </c>
      <c r="J137" s="18">
        <f t="shared" si="46"/>
        <v>822.8</v>
      </c>
      <c r="K137" s="18">
        <f t="shared" si="47"/>
        <v>1028.5</v>
      </c>
      <c r="L137" s="18">
        <f t="shared" si="48"/>
        <v>1234.2</v>
      </c>
      <c r="M137" s="18">
        <f t="shared" si="49"/>
        <v>1439.9</v>
      </c>
      <c r="N137" s="18">
        <f t="shared" si="50"/>
        <v>1645.6</v>
      </c>
      <c r="O137" s="18">
        <f t="shared" si="51"/>
        <v>1851.3</v>
      </c>
      <c r="P137" s="18">
        <f t="shared" si="52"/>
        <v>2057</v>
      </c>
    </row>
    <row r="138" spans="1:16" x14ac:dyDescent="0.3">
      <c r="A138" s="22">
        <f>IF(Selbstdeklaration!$F$76=B138,F138/20*Selbstdeklaration!$F$77,0)</f>
        <v>0</v>
      </c>
      <c r="B138" s="16">
        <v>125500</v>
      </c>
      <c r="C138" s="18">
        <f t="shared" si="54"/>
        <v>0</v>
      </c>
      <c r="D138" s="17"/>
      <c r="F138" s="18">
        <f t="shared" si="53"/>
        <v>0</v>
      </c>
      <c r="G138" s="18"/>
      <c r="H138" s="18">
        <f t="shared" si="44"/>
        <v>411.4</v>
      </c>
      <c r="I138" s="18">
        <f t="shared" si="45"/>
        <v>617.1</v>
      </c>
      <c r="J138" s="18">
        <f t="shared" si="46"/>
        <v>822.8</v>
      </c>
      <c r="K138" s="18">
        <f t="shared" si="47"/>
        <v>1028.5</v>
      </c>
      <c r="L138" s="18">
        <f t="shared" si="48"/>
        <v>1234.2</v>
      </c>
      <c r="M138" s="18">
        <f t="shared" si="49"/>
        <v>1439.9</v>
      </c>
      <c r="N138" s="18">
        <f t="shared" si="50"/>
        <v>1645.6</v>
      </c>
      <c r="O138" s="18">
        <f t="shared" si="51"/>
        <v>1851.3</v>
      </c>
      <c r="P138" s="18">
        <f t="shared" si="52"/>
        <v>2057</v>
      </c>
    </row>
    <row r="139" spans="1:16" x14ac:dyDescent="0.3">
      <c r="A139" s="22">
        <f>IF(Selbstdeklaration!$F$76=B139,F139/20*Selbstdeklaration!$F$77,0)</f>
        <v>0</v>
      </c>
      <c r="B139" s="5">
        <v>126000</v>
      </c>
      <c r="C139" s="18">
        <f t="shared" si="54"/>
        <v>0</v>
      </c>
      <c r="D139" s="17"/>
      <c r="F139" s="18">
        <f t="shared" si="53"/>
        <v>0</v>
      </c>
      <c r="G139" s="18"/>
      <c r="H139" s="18">
        <f t="shared" si="44"/>
        <v>411.4</v>
      </c>
      <c r="I139" s="18">
        <f t="shared" si="45"/>
        <v>617.1</v>
      </c>
      <c r="J139" s="18">
        <f t="shared" si="46"/>
        <v>822.8</v>
      </c>
      <c r="K139" s="18">
        <f t="shared" si="47"/>
        <v>1028.5</v>
      </c>
      <c r="L139" s="18">
        <f t="shared" si="48"/>
        <v>1234.2</v>
      </c>
      <c r="M139" s="18">
        <f t="shared" si="49"/>
        <v>1439.9</v>
      </c>
      <c r="N139" s="18">
        <f t="shared" si="50"/>
        <v>1645.6</v>
      </c>
      <c r="O139" s="18">
        <f t="shared" si="51"/>
        <v>1851.3</v>
      </c>
      <c r="P139" s="18">
        <f t="shared" si="52"/>
        <v>2057</v>
      </c>
    </row>
    <row r="140" spans="1:16" x14ac:dyDescent="0.3">
      <c r="A140" s="22">
        <f>IF(Selbstdeklaration!$F$76=B140,F140/20*Selbstdeklaration!$F$77,0)</f>
        <v>0</v>
      </c>
      <c r="B140" s="5">
        <v>126500</v>
      </c>
      <c r="C140" s="18">
        <f t="shared" si="54"/>
        <v>0</v>
      </c>
      <c r="D140" s="17"/>
      <c r="F140" s="18">
        <f t="shared" si="53"/>
        <v>0</v>
      </c>
      <c r="G140" s="18"/>
      <c r="H140" s="18">
        <f t="shared" si="44"/>
        <v>411.4</v>
      </c>
      <c r="I140" s="18">
        <f t="shared" si="45"/>
        <v>617.1</v>
      </c>
      <c r="J140" s="18">
        <f t="shared" si="46"/>
        <v>822.8</v>
      </c>
      <c r="K140" s="18">
        <f t="shared" si="47"/>
        <v>1028.5</v>
      </c>
      <c r="L140" s="18">
        <f t="shared" si="48"/>
        <v>1234.2</v>
      </c>
      <c r="M140" s="18">
        <f t="shared" si="49"/>
        <v>1439.9</v>
      </c>
      <c r="N140" s="18">
        <f t="shared" si="50"/>
        <v>1645.6</v>
      </c>
      <c r="O140" s="18">
        <f t="shared" si="51"/>
        <v>1851.3</v>
      </c>
      <c r="P140" s="18">
        <f t="shared" si="52"/>
        <v>2057</v>
      </c>
    </row>
    <row r="141" spans="1:16" x14ac:dyDescent="0.3">
      <c r="A141" s="22">
        <f>IF(Selbstdeklaration!$F$76=B141,F141/20*Selbstdeklaration!$F$77,0)</f>
        <v>0</v>
      </c>
      <c r="B141" s="5">
        <v>127000</v>
      </c>
      <c r="C141" s="18">
        <f t="shared" si="54"/>
        <v>0</v>
      </c>
      <c r="D141" s="17"/>
      <c r="F141" s="18">
        <f t="shared" si="53"/>
        <v>0</v>
      </c>
      <c r="G141" s="18"/>
      <c r="H141" s="18">
        <f t="shared" si="44"/>
        <v>411.4</v>
      </c>
      <c r="I141" s="18">
        <f t="shared" si="45"/>
        <v>617.1</v>
      </c>
      <c r="J141" s="18">
        <f t="shared" si="46"/>
        <v>822.8</v>
      </c>
      <c r="K141" s="18">
        <f t="shared" si="47"/>
        <v>1028.5</v>
      </c>
      <c r="L141" s="18">
        <f t="shared" si="48"/>
        <v>1234.2</v>
      </c>
      <c r="M141" s="18">
        <f t="shared" si="49"/>
        <v>1439.9</v>
      </c>
      <c r="N141" s="18">
        <f t="shared" si="50"/>
        <v>1645.6</v>
      </c>
      <c r="O141" s="18">
        <f t="shared" si="51"/>
        <v>1851.3</v>
      </c>
      <c r="P141" s="18">
        <f t="shared" si="52"/>
        <v>2057</v>
      </c>
    </row>
    <row r="142" spans="1:16" x14ac:dyDescent="0.3">
      <c r="A142" s="22">
        <f>IF(Selbstdeklaration!$F$76=B142,F142/20*Selbstdeklaration!$F$77,0)</f>
        <v>0</v>
      </c>
      <c r="B142" s="16">
        <v>127500</v>
      </c>
      <c r="C142" s="18">
        <f t="shared" si="54"/>
        <v>0</v>
      </c>
      <c r="D142" s="17"/>
      <c r="F142" s="18">
        <f t="shared" si="53"/>
        <v>0</v>
      </c>
      <c r="G142" s="18"/>
      <c r="H142" s="18">
        <f t="shared" si="44"/>
        <v>411.4</v>
      </c>
      <c r="I142" s="18">
        <f t="shared" si="45"/>
        <v>617.1</v>
      </c>
      <c r="J142" s="18">
        <f t="shared" si="46"/>
        <v>822.8</v>
      </c>
      <c r="K142" s="18">
        <f t="shared" si="47"/>
        <v>1028.5</v>
      </c>
      <c r="L142" s="18">
        <f t="shared" si="48"/>
        <v>1234.2</v>
      </c>
      <c r="M142" s="18">
        <f t="shared" si="49"/>
        <v>1439.9</v>
      </c>
      <c r="N142" s="18">
        <f t="shared" si="50"/>
        <v>1645.6</v>
      </c>
      <c r="O142" s="18">
        <f t="shared" si="51"/>
        <v>1851.3</v>
      </c>
      <c r="P142" s="18">
        <f t="shared" si="52"/>
        <v>2057</v>
      </c>
    </row>
    <row r="143" spans="1:16" x14ac:dyDescent="0.3">
      <c r="A143" s="22">
        <f>IF(Selbstdeklaration!$F$76=B143,F143/20*Selbstdeklaration!$F$77,0)</f>
        <v>0</v>
      </c>
      <c r="B143" s="5">
        <v>128000</v>
      </c>
      <c r="C143" s="18">
        <f t="shared" si="54"/>
        <v>0</v>
      </c>
      <c r="D143" s="17"/>
      <c r="F143" s="18">
        <f t="shared" si="53"/>
        <v>0</v>
      </c>
      <c r="G143" s="18"/>
      <c r="H143" s="18">
        <f t="shared" si="44"/>
        <v>411.4</v>
      </c>
      <c r="I143" s="18">
        <f t="shared" si="45"/>
        <v>617.1</v>
      </c>
      <c r="J143" s="18">
        <f t="shared" si="46"/>
        <v>822.8</v>
      </c>
      <c r="K143" s="18">
        <f t="shared" si="47"/>
        <v>1028.5</v>
      </c>
      <c r="L143" s="18">
        <f t="shared" si="48"/>
        <v>1234.2</v>
      </c>
      <c r="M143" s="18">
        <f t="shared" si="49"/>
        <v>1439.9</v>
      </c>
      <c r="N143" s="18">
        <f t="shared" si="50"/>
        <v>1645.6</v>
      </c>
      <c r="O143" s="18">
        <f t="shared" si="51"/>
        <v>1851.3</v>
      </c>
      <c r="P143" s="18">
        <f t="shared" si="52"/>
        <v>2057</v>
      </c>
    </row>
    <row r="144" spans="1:16" x14ac:dyDescent="0.3">
      <c r="A144" s="22">
        <f>IF(Selbstdeklaration!$F$76=B144,F144/20*Selbstdeklaration!$F$77,0)</f>
        <v>0</v>
      </c>
      <c r="B144" s="5">
        <v>128500</v>
      </c>
      <c r="C144" s="18">
        <f t="shared" si="54"/>
        <v>0</v>
      </c>
      <c r="D144" s="17"/>
      <c r="F144" s="18">
        <f t="shared" si="53"/>
        <v>0</v>
      </c>
      <c r="G144" s="18"/>
      <c r="H144" s="18">
        <f t="shared" si="44"/>
        <v>411.4</v>
      </c>
      <c r="I144" s="18">
        <f t="shared" si="45"/>
        <v>617.1</v>
      </c>
      <c r="J144" s="18">
        <f t="shared" si="46"/>
        <v>822.8</v>
      </c>
      <c r="K144" s="18">
        <f t="shared" si="47"/>
        <v>1028.5</v>
      </c>
      <c r="L144" s="18">
        <f t="shared" si="48"/>
        <v>1234.2</v>
      </c>
      <c r="M144" s="18">
        <f t="shared" si="49"/>
        <v>1439.9</v>
      </c>
      <c r="N144" s="18">
        <f t="shared" si="50"/>
        <v>1645.6</v>
      </c>
      <c r="O144" s="18">
        <f t="shared" si="51"/>
        <v>1851.3</v>
      </c>
      <c r="P144" s="18">
        <f t="shared" si="52"/>
        <v>2057</v>
      </c>
    </row>
    <row r="145" spans="1:16" x14ac:dyDescent="0.3">
      <c r="A145" s="22">
        <f>IF(Selbstdeklaration!$F$76=B145,F145/20*Selbstdeklaration!$F$77,0)</f>
        <v>0</v>
      </c>
      <c r="B145" s="5">
        <v>129000</v>
      </c>
      <c r="C145" s="18">
        <f t="shared" si="54"/>
        <v>0</v>
      </c>
      <c r="D145" s="17"/>
      <c r="F145" s="18">
        <f t="shared" si="53"/>
        <v>0</v>
      </c>
      <c r="G145" s="18"/>
      <c r="H145" s="18">
        <f t="shared" si="44"/>
        <v>411.4</v>
      </c>
      <c r="I145" s="18">
        <f t="shared" si="45"/>
        <v>617.1</v>
      </c>
      <c r="J145" s="18">
        <f t="shared" si="46"/>
        <v>822.8</v>
      </c>
      <c r="K145" s="18">
        <f t="shared" si="47"/>
        <v>1028.5</v>
      </c>
      <c r="L145" s="18">
        <f t="shared" si="48"/>
        <v>1234.2</v>
      </c>
      <c r="M145" s="18">
        <f t="shared" si="49"/>
        <v>1439.9</v>
      </c>
      <c r="N145" s="18">
        <f t="shared" si="50"/>
        <v>1645.6</v>
      </c>
      <c r="O145" s="18">
        <f t="shared" si="51"/>
        <v>1851.3</v>
      </c>
      <c r="P145" s="18">
        <f t="shared" si="52"/>
        <v>2057</v>
      </c>
    </row>
    <row r="146" spans="1:16" x14ac:dyDescent="0.3">
      <c r="A146" s="22">
        <f>IF(Selbstdeklaration!$F$76=B146,F146/20*Selbstdeklaration!$F$77,0)</f>
        <v>0</v>
      </c>
      <c r="B146" s="5">
        <v>129500</v>
      </c>
      <c r="C146" s="18">
        <f t="shared" si="54"/>
        <v>0</v>
      </c>
      <c r="D146" s="17"/>
      <c r="F146" s="18">
        <f t="shared" si="53"/>
        <v>0</v>
      </c>
      <c r="G146" s="18"/>
      <c r="H146" s="18">
        <f t="shared" si="44"/>
        <v>411.4</v>
      </c>
      <c r="I146" s="18">
        <f t="shared" si="45"/>
        <v>617.1</v>
      </c>
      <c r="J146" s="18">
        <f t="shared" si="46"/>
        <v>822.8</v>
      </c>
      <c r="K146" s="18">
        <f t="shared" si="47"/>
        <v>1028.5</v>
      </c>
      <c r="L146" s="18">
        <f t="shared" si="48"/>
        <v>1234.2</v>
      </c>
      <c r="M146" s="18">
        <f t="shared" si="49"/>
        <v>1439.9</v>
      </c>
      <c r="N146" s="18">
        <f t="shared" si="50"/>
        <v>1645.6</v>
      </c>
      <c r="O146" s="18">
        <f t="shared" si="51"/>
        <v>1851.3</v>
      </c>
      <c r="P146" s="18">
        <f t="shared" si="52"/>
        <v>2057</v>
      </c>
    </row>
    <row r="147" spans="1:16" x14ac:dyDescent="0.3">
      <c r="A147" s="22">
        <f>IF(Selbstdeklaration!$F$76=B147,F147/20*Selbstdeklaration!$F$77,0)</f>
        <v>0</v>
      </c>
      <c r="B147" s="5">
        <v>130000</v>
      </c>
      <c r="C147" s="18">
        <f t="shared" si="54"/>
        <v>0</v>
      </c>
      <c r="D147" s="17"/>
      <c r="F147" s="18">
        <f t="shared" si="53"/>
        <v>0</v>
      </c>
      <c r="G147" s="18"/>
      <c r="H147" s="18">
        <f t="shared" si="44"/>
        <v>411.4</v>
      </c>
      <c r="I147" s="18">
        <f t="shared" si="45"/>
        <v>617.1</v>
      </c>
      <c r="J147" s="18">
        <f t="shared" si="46"/>
        <v>822.8</v>
      </c>
      <c r="K147" s="18">
        <f t="shared" si="47"/>
        <v>1028.5</v>
      </c>
      <c r="L147" s="18">
        <f t="shared" si="48"/>
        <v>1234.2</v>
      </c>
      <c r="M147" s="18">
        <f t="shared" si="49"/>
        <v>1439.9</v>
      </c>
      <c r="N147" s="18">
        <f t="shared" si="50"/>
        <v>1645.6</v>
      </c>
      <c r="O147" s="18">
        <f t="shared" si="51"/>
        <v>1851.3</v>
      </c>
      <c r="P147" s="18">
        <f t="shared" si="52"/>
        <v>2057</v>
      </c>
    </row>
    <row r="148" spans="1:16" x14ac:dyDescent="0.3">
      <c r="A148" s="22">
        <f>IF(Selbstdeklaration!$F$76=B148,F148/20*Selbstdeklaration!$F$77,0)</f>
        <v>0</v>
      </c>
      <c r="B148" s="5">
        <v>130500</v>
      </c>
      <c r="C148" s="18">
        <f t="shared" si="54"/>
        <v>0</v>
      </c>
      <c r="D148" s="17"/>
      <c r="F148" s="18">
        <f t="shared" si="53"/>
        <v>0</v>
      </c>
      <c r="G148" s="18"/>
      <c r="H148" s="18">
        <f t="shared" si="44"/>
        <v>411.4</v>
      </c>
      <c r="I148" s="18">
        <f t="shared" si="45"/>
        <v>617.1</v>
      </c>
      <c r="J148" s="18">
        <f t="shared" si="46"/>
        <v>822.8</v>
      </c>
      <c r="K148" s="18">
        <f t="shared" si="47"/>
        <v>1028.5</v>
      </c>
      <c r="L148" s="18">
        <f t="shared" si="48"/>
        <v>1234.2</v>
      </c>
      <c r="M148" s="18">
        <f t="shared" si="49"/>
        <v>1439.9</v>
      </c>
      <c r="N148" s="18">
        <f t="shared" si="50"/>
        <v>1645.6</v>
      </c>
      <c r="O148" s="18">
        <f t="shared" si="51"/>
        <v>1851.3</v>
      </c>
      <c r="P148" s="18">
        <f t="shared" si="52"/>
        <v>2057</v>
      </c>
    </row>
    <row r="149" spans="1:16" x14ac:dyDescent="0.3">
      <c r="A149" s="22">
        <f>IF(Selbstdeklaration!$F$76=B149,F149/20*Selbstdeklaration!$F$77,0)</f>
        <v>0</v>
      </c>
      <c r="B149" s="5">
        <v>131000</v>
      </c>
      <c r="C149" s="18">
        <f t="shared" si="54"/>
        <v>0</v>
      </c>
      <c r="D149" s="17"/>
      <c r="F149" s="18">
        <f t="shared" si="53"/>
        <v>0</v>
      </c>
      <c r="G149" s="18"/>
      <c r="H149" s="18">
        <f t="shared" si="44"/>
        <v>411.4</v>
      </c>
      <c r="I149" s="18">
        <f t="shared" si="45"/>
        <v>617.1</v>
      </c>
      <c r="J149" s="18">
        <f t="shared" si="46"/>
        <v>822.8</v>
      </c>
      <c r="K149" s="18">
        <f t="shared" si="47"/>
        <v>1028.5</v>
      </c>
      <c r="L149" s="18">
        <f t="shared" si="48"/>
        <v>1234.2</v>
      </c>
      <c r="M149" s="18">
        <f t="shared" si="49"/>
        <v>1439.9</v>
      </c>
      <c r="N149" s="18">
        <f t="shared" si="50"/>
        <v>1645.6</v>
      </c>
      <c r="O149" s="18">
        <f t="shared" si="51"/>
        <v>1851.3</v>
      </c>
      <c r="P149" s="18">
        <f t="shared" si="52"/>
        <v>2057</v>
      </c>
    </row>
    <row r="150" spans="1:16" x14ac:dyDescent="0.3">
      <c r="A150" s="22">
        <f>IF(Selbstdeklaration!$F$76=B150,F150/20*Selbstdeklaration!$F$77,0)</f>
        <v>0</v>
      </c>
      <c r="B150" s="5">
        <v>131500</v>
      </c>
      <c r="C150" s="18">
        <f t="shared" si="54"/>
        <v>0</v>
      </c>
      <c r="D150" s="17"/>
      <c r="F150" s="18">
        <f t="shared" si="53"/>
        <v>0</v>
      </c>
      <c r="G150" s="18"/>
      <c r="H150" s="18">
        <f t="shared" si="44"/>
        <v>411.4</v>
      </c>
      <c r="I150" s="18">
        <f t="shared" si="45"/>
        <v>617.1</v>
      </c>
      <c r="J150" s="18">
        <f t="shared" si="46"/>
        <v>822.8</v>
      </c>
      <c r="K150" s="18">
        <f t="shared" si="47"/>
        <v>1028.5</v>
      </c>
      <c r="L150" s="18">
        <f t="shared" si="48"/>
        <v>1234.2</v>
      </c>
      <c r="M150" s="18">
        <f t="shared" si="49"/>
        <v>1439.9</v>
      </c>
      <c r="N150" s="18">
        <f t="shared" si="50"/>
        <v>1645.6</v>
      </c>
      <c r="O150" s="18">
        <f t="shared" si="51"/>
        <v>1851.3</v>
      </c>
      <c r="P150" s="18">
        <f t="shared" si="52"/>
        <v>2057</v>
      </c>
    </row>
    <row r="151" spans="1:16" x14ac:dyDescent="0.3">
      <c r="A151" s="22">
        <f>IF(Selbstdeklaration!$F$76=B151,F151/20*Selbstdeklaration!$F$77,0)</f>
        <v>0</v>
      </c>
      <c r="B151" s="5">
        <v>132000</v>
      </c>
      <c r="C151" s="18">
        <f t="shared" si="54"/>
        <v>0</v>
      </c>
      <c r="D151" s="17"/>
      <c r="F151" s="18">
        <f t="shared" si="53"/>
        <v>0</v>
      </c>
      <c r="G151" s="18"/>
      <c r="H151" s="18">
        <f t="shared" si="44"/>
        <v>411.4</v>
      </c>
      <c r="I151" s="18">
        <f t="shared" si="45"/>
        <v>617.1</v>
      </c>
      <c r="J151" s="18">
        <f t="shared" si="46"/>
        <v>822.8</v>
      </c>
      <c r="K151" s="18">
        <f t="shared" si="47"/>
        <v>1028.5</v>
      </c>
      <c r="L151" s="18">
        <f t="shared" si="48"/>
        <v>1234.2</v>
      </c>
      <c r="M151" s="18">
        <f t="shared" si="49"/>
        <v>1439.9</v>
      </c>
      <c r="N151" s="18">
        <f t="shared" si="50"/>
        <v>1645.6</v>
      </c>
      <c r="O151" s="18">
        <f t="shared" si="51"/>
        <v>1851.3</v>
      </c>
      <c r="P151" s="18">
        <f t="shared" si="52"/>
        <v>2057</v>
      </c>
    </row>
    <row r="152" spans="1:16" x14ac:dyDescent="0.3">
      <c r="A152" s="22">
        <f>IF(Selbstdeklaration!$F$76=B152,F152/20*Selbstdeklaration!$F$77,0)</f>
        <v>0</v>
      </c>
      <c r="B152" s="5">
        <v>132500</v>
      </c>
      <c r="C152" s="18">
        <f t="shared" si="54"/>
        <v>0</v>
      </c>
      <c r="D152" s="17"/>
      <c r="F152" s="18">
        <f t="shared" si="53"/>
        <v>0</v>
      </c>
      <c r="G152" s="18"/>
      <c r="H152" s="18">
        <f t="shared" si="44"/>
        <v>411.4</v>
      </c>
      <c r="I152" s="18">
        <f t="shared" si="45"/>
        <v>617.1</v>
      </c>
      <c r="J152" s="18">
        <f t="shared" si="46"/>
        <v>822.8</v>
      </c>
      <c r="K152" s="18">
        <f t="shared" si="47"/>
        <v>1028.5</v>
      </c>
      <c r="L152" s="18">
        <f t="shared" si="48"/>
        <v>1234.2</v>
      </c>
      <c r="M152" s="18">
        <f t="shared" si="49"/>
        <v>1439.9</v>
      </c>
      <c r="N152" s="18">
        <f t="shared" si="50"/>
        <v>1645.6</v>
      </c>
      <c r="O152" s="18">
        <f t="shared" si="51"/>
        <v>1851.3</v>
      </c>
      <c r="P152" s="18">
        <f t="shared" si="52"/>
        <v>2057</v>
      </c>
    </row>
    <row r="153" spans="1:16" x14ac:dyDescent="0.3">
      <c r="A153" s="22">
        <f>IF(Selbstdeklaration!$F$76=B153,F153/20*Selbstdeklaration!$F$77,0)</f>
        <v>0</v>
      </c>
      <c r="B153" s="5">
        <v>133000</v>
      </c>
      <c r="C153" s="18">
        <f t="shared" si="54"/>
        <v>0</v>
      </c>
      <c r="D153" s="17"/>
      <c r="F153" s="18">
        <f t="shared" si="53"/>
        <v>0</v>
      </c>
      <c r="G153" s="18"/>
      <c r="H153" s="18">
        <f t="shared" si="44"/>
        <v>411.4</v>
      </c>
      <c r="I153" s="18">
        <f t="shared" si="45"/>
        <v>617.1</v>
      </c>
      <c r="J153" s="18">
        <f t="shared" si="46"/>
        <v>822.8</v>
      </c>
      <c r="K153" s="18">
        <f t="shared" si="47"/>
        <v>1028.5</v>
      </c>
      <c r="L153" s="18">
        <f t="shared" si="48"/>
        <v>1234.2</v>
      </c>
      <c r="M153" s="18">
        <f t="shared" si="49"/>
        <v>1439.9</v>
      </c>
      <c r="N153" s="18">
        <f t="shared" si="50"/>
        <v>1645.6</v>
      </c>
      <c r="O153" s="18">
        <f t="shared" si="51"/>
        <v>1851.3</v>
      </c>
      <c r="P153" s="18">
        <f t="shared" si="52"/>
        <v>2057</v>
      </c>
    </row>
    <row r="154" spans="1:16" x14ac:dyDescent="0.3">
      <c r="A154" s="22">
        <f>IF(Selbstdeklaration!$F$76=B154,F154/20*Selbstdeklaration!$F$77,0)</f>
        <v>0</v>
      </c>
      <c r="B154" s="5">
        <v>133500</v>
      </c>
      <c r="C154" s="18">
        <f t="shared" si="54"/>
        <v>0</v>
      </c>
      <c r="D154" s="17"/>
      <c r="F154" s="18">
        <f t="shared" si="53"/>
        <v>0</v>
      </c>
      <c r="G154" s="18"/>
      <c r="H154" s="18">
        <f t="shared" si="44"/>
        <v>411.4</v>
      </c>
      <c r="I154" s="18">
        <f t="shared" si="45"/>
        <v>617.1</v>
      </c>
      <c r="J154" s="18">
        <f t="shared" si="46"/>
        <v>822.8</v>
      </c>
      <c r="K154" s="18">
        <f t="shared" si="47"/>
        <v>1028.5</v>
      </c>
      <c r="L154" s="18">
        <f t="shared" si="48"/>
        <v>1234.2</v>
      </c>
      <c r="M154" s="18">
        <f t="shared" si="49"/>
        <v>1439.9</v>
      </c>
      <c r="N154" s="18">
        <f t="shared" si="50"/>
        <v>1645.6</v>
      </c>
      <c r="O154" s="18">
        <f t="shared" si="51"/>
        <v>1851.3</v>
      </c>
      <c r="P154" s="18">
        <f t="shared" si="52"/>
        <v>2057</v>
      </c>
    </row>
    <row r="155" spans="1:16" x14ac:dyDescent="0.3">
      <c r="A155" s="22">
        <f>IF(Selbstdeklaration!$F$76=B155,F155/20*Selbstdeklaration!$F$77,0)</f>
        <v>0</v>
      </c>
      <c r="B155" s="5">
        <v>134000</v>
      </c>
      <c r="C155" s="18">
        <f t="shared" si="54"/>
        <v>0</v>
      </c>
      <c r="D155" s="17"/>
      <c r="F155" s="18">
        <f t="shared" si="53"/>
        <v>0</v>
      </c>
      <c r="G155" s="18"/>
      <c r="H155" s="18">
        <f t="shared" si="44"/>
        <v>411.4</v>
      </c>
      <c r="I155" s="18">
        <f t="shared" si="45"/>
        <v>617.1</v>
      </c>
      <c r="J155" s="18">
        <f t="shared" si="46"/>
        <v>822.8</v>
      </c>
      <c r="K155" s="18">
        <f t="shared" si="47"/>
        <v>1028.5</v>
      </c>
      <c r="L155" s="18">
        <f t="shared" si="48"/>
        <v>1234.2</v>
      </c>
      <c r="M155" s="18">
        <f t="shared" si="49"/>
        <v>1439.9</v>
      </c>
      <c r="N155" s="18">
        <f t="shared" si="50"/>
        <v>1645.6</v>
      </c>
      <c r="O155" s="18">
        <f t="shared" si="51"/>
        <v>1851.3</v>
      </c>
      <c r="P155" s="18">
        <f t="shared" si="52"/>
        <v>2057</v>
      </c>
    </row>
    <row r="156" spans="1:16" x14ac:dyDescent="0.3">
      <c r="A156" s="22">
        <f>IF(Selbstdeklaration!$F$76=B156,F156/20*Selbstdeklaration!$F$77,0)</f>
        <v>0</v>
      </c>
      <c r="B156" s="5">
        <v>134500</v>
      </c>
      <c r="C156" s="18">
        <f t="shared" si="54"/>
        <v>0</v>
      </c>
      <c r="D156" s="17"/>
      <c r="F156" s="18">
        <f t="shared" si="53"/>
        <v>0</v>
      </c>
      <c r="G156" s="18"/>
      <c r="H156" s="18">
        <f t="shared" si="44"/>
        <v>411.4</v>
      </c>
      <c r="I156" s="18">
        <f t="shared" si="45"/>
        <v>617.1</v>
      </c>
      <c r="J156" s="18">
        <f t="shared" si="46"/>
        <v>822.8</v>
      </c>
      <c r="K156" s="18">
        <f t="shared" si="47"/>
        <v>1028.5</v>
      </c>
      <c r="L156" s="18">
        <f t="shared" si="48"/>
        <v>1234.2</v>
      </c>
      <c r="M156" s="18">
        <f t="shared" si="49"/>
        <v>1439.9</v>
      </c>
      <c r="N156" s="18">
        <f t="shared" si="50"/>
        <v>1645.6</v>
      </c>
      <c r="O156" s="18">
        <f t="shared" si="51"/>
        <v>1851.3</v>
      </c>
      <c r="P156" s="18">
        <f t="shared" si="52"/>
        <v>2057</v>
      </c>
    </row>
    <row r="157" spans="1:16" x14ac:dyDescent="0.3">
      <c r="A157" s="22">
        <f>IF(Selbstdeklaration!$F$76=B157,F157/20*Selbstdeklaration!$F$77,0)</f>
        <v>0</v>
      </c>
      <c r="B157" s="5">
        <v>135000</v>
      </c>
      <c r="C157" s="18">
        <f t="shared" si="54"/>
        <v>0</v>
      </c>
      <c r="D157" s="17"/>
      <c r="F157" s="18">
        <f t="shared" si="53"/>
        <v>0</v>
      </c>
      <c r="G157" s="18"/>
      <c r="H157" s="18">
        <f t="shared" si="44"/>
        <v>411.4</v>
      </c>
      <c r="I157" s="18">
        <f t="shared" si="45"/>
        <v>617.1</v>
      </c>
      <c r="J157" s="18">
        <f t="shared" si="46"/>
        <v>822.8</v>
      </c>
      <c r="K157" s="18">
        <f t="shared" si="47"/>
        <v>1028.5</v>
      </c>
      <c r="L157" s="18">
        <f t="shared" si="48"/>
        <v>1234.2</v>
      </c>
      <c r="M157" s="18">
        <f t="shared" si="49"/>
        <v>1439.9</v>
      </c>
      <c r="N157" s="18">
        <f t="shared" si="50"/>
        <v>1645.6</v>
      </c>
      <c r="O157" s="18">
        <f t="shared" si="51"/>
        <v>1851.3</v>
      </c>
      <c r="P157" s="18">
        <f t="shared" si="52"/>
        <v>2057</v>
      </c>
    </row>
    <row r="158" spans="1:16" x14ac:dyDescent="0.3">
      <c r="A158" s="22">
        <f>IF(Selbstdeklaration!$F$76=B158,F158/20*Selbstdeklaration!$F$77,0)</f>
        <v>0</v>
      </c>
      <c r="B158" s="5">
        <v>135500</v>
      </c>
      <c r="C158" s="18">
        <f t="shared" si="54"/>
        <v>0</v>
      </c>
      <c r="D158" s="17"/>
      <c r="F158" s="18">
        <f t="shared" si="53"/>
        <v>0</v>
      </c>
      <c r="G158" s="18"/>
      <c r="H158" s="18">
        <f t="shared" si="44"/>
        <v>411.4</v>
      </c>
      <c r="I158" s="18">
        <f t="shared" si="45"/>
        <v>617.1</v>
      </c>
      <c r="J158" s="18">
        <f t="shared" si="46"/>
        <v>822.8</v>
      </c>
      <c r="K158" s="18">
        <f t="shared" si="47"/>
        <v>1028.5</v>
      </c>
      <c r="L158" s="18">
        <f t="shared" si="48"/>
        <v>1234.2</v>
      </c>
      <c r="M158" s="18">
        <f t="shared" si="49"/>
        <v>1439.9</v>
      </c>
      <c r="N158" s="18">
        <f t="shared" si="50"/>
        <v>1645.6</v>
      </c>
      <c r="O158" s="18">
        <f t="shared" si="51"/>
        <v>1851.3</v>
      </c>
      <c r="P158" s="18">
        <f t="shared" si="52"/>
        <v>2057</v>
      </c>
    </row>
    <row r="159" spans="1:16" x14ac:dyDescent="0.3">
      <c r="A159" s="22">
        <f>IF(Selbstdeklaration!$F$76=B159,F159/20*Selbstdeklaration!$F$77,0)</f>
        <v>0</v>
      </c>
      <c r="B159" s="5">
        <v>136000</v>
      </c>
      <c r="C159" s="18">
        <f t="shared" si="54"/>
        <v>0</v>
      </c>
      <c r="D159" s="17"/>
      <c r="F159" s="18">
        <f t="shared" si="53"/>
        <v>0</v>
      </c>
      <c r="G159" s="18"/>
      <c r="H159" s="18">
        <f t="shared" si="44"/>
        <v>411.4</v>
      </c>
      <c r="I159" s="18">
        <f t="shared" si="45"/>
        <v>617.1</v>
      </c>
      <c r="J159" s="18">
        <f t="shared" si="46"/>
        <v>822.8</v>
      </c>
      <c r="K159" s="18">
        <f t="shared" si="47"/>
        <v>1028.5</v>
      </c>
      <c r="L159" s="18">
        <f t="shared" si="48"/>
        <v>1234.2</v>
      </c>
      <c r="M159" s="18">
        <f t="shared" si="49"/>
        <v>1439.9</v>
      </c>
      <c r="N159" s="18">
        <f t="shared" si="50"/>
        <v>1645.6</v>
      </c>
      <c r="O159" s="18">
        <f t="shared" si="51"/>
        <v>1851.3</v>
      </c>
      <c r="P159" s="18">
        <f t="shared" si="52"/>
        <v>2057</v>
      </c>
    </row>
    <row r="160" spans="1:16" x14ac:dyDescent="0.3">
      <c r="A160" s="22">
        <f>IF(Selbstdeklaration!$F$76=B160,F160/20*Selbstdeklaration!$F$77,0)</f>
        <v>0</v>
      </c>
      <c r="B160" s="5">
        <v>136500</v>
      </c>
      <c r="C160" s="18">
        <f t="shared" si="54"/>
        <v>0</v>
      </c>
      <c r="D160" s="17"/>
      <c r="F160" s="18">
        <f t="shared" si="53"/>
        <v>0</v>
      </c>
      <c r="G160" s="18"/>
      <c r="H160" s="18">
        <f t="shared" si="44"/>
        <v>411.4</v>
      </c>
      <c r="I160" s="18">
        <f t="shared" si="45"/>
        <v>617.1</v>
      </c>
      <c r="J160" s="18">
        <f t="shared" si="46"/>
        <v>822.8</v>
      </c>
      <c r="K160" s="18">
        <f t="shared" si="47"/>
        <v>1028.5</v>
      </c>
      <c r="L160" s="18">
        <f t="shared" si="48"/>
        <v>1234.2</v>
      </c>
      <c r="M160" s="18">
        <f t="shared" si="49"/>
        <v>1439.9</v>
      </c>
      <c r="N160" s="18">
        <f t="shared" si="50"/>
        <v>1645.6</v>
      </c>
      <c r="O160" s="18">
        <f t="shared" si="51"/>
        <v>1851.3</v>
      </c>
      <c r="P160" s="18">
        <f t="shared" si="52"/>
        <v>2057</v>
      </c>
    </row>
    <row r="161" spans="1:16" x14ac:dyDescent="0.3">
      <c r="A161" s="22">
        <f>IF(Selbstdeklaration!$F$76=B161,F161/20*Selbstdeklaration!$F$77,0)</f>
        <v>0</v>
      </c>
      <c r="B161" s="5">
        <v>137000</v>
      </c>
      <c r="C161" s="18">
        <f t="shared" si="54"/>
        <v>0</v>
      </c>
      <c r="D161" s="17"/>
      <c r="F161" s="18">
        <f t="shared" si="53"/>
        <v>0</v>
      </c>
      <c r="G161" s="18"/>
      <c r="H161" s="18">
        <f t="shared" si="44"/>
        <v>411.4</v>
      </c>
      <c r="I161" s="18">
        <f t="shared" si="45"/>
        <v>617.1</v>
      </c>
      <c r="J161" s="18">
        <f t="shared" si="46"/>
        <v>822.8</v>
      </c>
      <c r="K161" s="18">
        <f t="shared" si="47"/>
        <v>1028.5</v>
      </c>
      <c r="L161" s="18">
        <f t="shared" si="48"/>
        <v>1234.2</v>
      </c>
      <c r="M161" s="18">
        <f t="shared" si="49"/>
        <v>1439.9</v>
      </c>
      <c r="N161" s="18">
        <f t="shared" si="50"/>
        <v>1645.6</v>
      </c>
      <c r="O161" s="18">
        <f t="shared" si="51"/>
        <v>1851.3</v>
      </c>
      <c r="P161" s="18">
        <f t="shared" si="52"/>
        <v>2057</v>
      </c>
    </row>
    <row r="162" spans="1:16" x14ac:dyDescent="0.3">
      <c r="A162" s="22">
        <f>IF(Selbstdeklaration!$F$76=B162,F162/20*Selbstdeklaration!$F$77,0)</f>
        <v>0</v>
      </c>
      <c r="B162" s="5">
        <v>137500</v>
      </c>
      <c r="C162" s="18">
        <f t="shared" si="54"/>
        <v>0</v>
      </c>
      <c r="D162" s="17"/>
      <c r="F162" s="18">
        <f t="shared" si="53"/>
        <v>0</v>
      </c>
      <c r="G162" s="18"/>
      <c r="H162" s="18">
        <f t="shared" si="44"/>
        <v>411.4</v>
      </c>
      <c r="I162" s="18">
        <f t="shared" si="45"/>
        <v>617.1</v>
      </c>
      <c r="J162" s="18">
        <f t="shared" si="46"/>
        <v>822.8</v>
      </c>
      <c r="K162" s="18">
        <f t="shared" si="47"/>
        <v>1028.5</v>
      </c>
      <c r="L162" s="18">
        <f t="shared" si="48"/>
        <v>1234.2</v>
      </c>
      <c r="M162" s="18">
        <f t="shared" si="49"/>
        <v>1439.9</v>
      </c>
      <c r="N162" s="18">
        <f t="shared" si="50"/>
        <v>1645.6</v>
      </c>
      <c r="O162" s="18">
        <f t="shared" si="51"/>
        <v>1851.3</v>
      </c>
      <c r="P162" s="18">
        <f t="shared" si="52"/>
        <v>2057</v>
      </c>
    </row>
    <row r="163" spans="1:16" x14ac:dyDescent="0.3">
      <c r="A163" s="22">
        <f>IF(Selbstdeklaration!$F$76=B163,F163/20*Selbstdeklaration!$F$77,0)</f>
        <v>0</v>
      </c>
      <c r="B163" s="5">
        <v>138000</v>
      </c>
      <c r="C163" s="18">
        <f t="shared" si="54"/>
        <v>0</v>
      </c>
      <c r="D163" s="17"/>
      <c r="F163" s="18">
        <f t="shared" si="53"/>
        <v>0</v>
      </c>
      <c r="G163" s="18"/>
      <c r="H163" s="18">
        <f t="shared" si="44"/>
        <v>411.4</v>
      </c>
      <c r="I163" s="18">
        <f t="shared" si="45"/>
        <v>617.1</v>
      </c>
      <c r="J163" s="18">
        <f t="shared" si="46"/>
        <v>822.8</v>
      </c>
      <c r="K163" s="18">
        <f t="shared" si="47"/>
        <v>1028.5</v>
      </c>
      <c r="L163" s="18">
        <f t="shared" si="48"/>
        <v>1234.2</v>
      </c>
      <c r="M163" s="18">
        <f t="shared" si="49"/>
        <v>1439.9</v>
      </c>
      <c r="N163" s="18">
        <f t="shared" si="50"/>
        <v>1645.6</v>
      </c>
      <c r="O163" s="18">
        <f t="shared" si="51"/>
        <v>1851.3</v>
      </c>
      <c r="P163" s="18">
        <f t="shared" si="52"/>
        <v>2057</v>
      </c>
    </row>
    <row r="164" spans="1:16" x14ac:dyDescent="0.3">
      <c r="A164" s="22">
        <f>IF(Selbstdeklaration!$F$76=B164,F164/20*Selbstdeklaration!$F$77,0)</f>
        <v>0</v>
      </c>
      <c r="B164" s="5">
        <v>138500</v>
      </c>
      <c r="C164" s="18">
        <f t="shared" si="54"/>
        <v>0</v>
      </c>
      <c r="D164" s="17"/>
      <c r="F164" s="18">
        <f t="shared" si="53"/>
        <v>0</v>
      </c>
      <c r="G164" s="18"/>
      <c r="H164" s="18">
        <f t="shared" si="44"/>
        <v>411.4</v>
      </c>
      <c r="I164" s="18">
        <f t="shared" si="45"/>
        <v>617.1</v>
      </c>
      <c r="J164" s="18">
        <f t="shared" si="46"/>
        <v>822.8</v>
      </c>
      <c r="K164" s="18">
        <f t="shared" si="47"/>
        <v>1028.5</v>
      </c>
      <c r="L164" s="18">
        <f t="shared" si="48"/>
        <v>1234.2</v>
      </c>
      <c r="M164" s="18">
        <f t="shared" si="49"/>
        <v>1439.9</v>
      </c>
      <c r="N164" s="18">
        <f t="shared" si="50"/>
        <v>1645.6</v>
      </c>
      <c r="O164" s="18">
        <f t="shared" si="51"/>
        <v>1851.3</v>
      </c>
      <c r="P164" s="18">
        <f t="shared" si="52"/>
        <v>2057</v>
      </c>
    </row>
    <row r="165" spans="1:16" x14ac:dyDescent="0.3">
      <c r="A165" s="22">
        <f>IF(Selbstdeklaration!$F$76=B165,F165/20*Selbstdeklaration!$F$77,0)</f>
        <v>0</v>
      </c>
      <c r="B165" s="5">
        <v>139000</v>
      </c>
      <c r="C165" s="18">
        <f t="shared" si="54"/>
        <v>0</v>
      </c>
      <c r="D165" s="17"/>
      <c r="F165" s="18">
        <f t="shared" si="53"/>
        <v>0</v>
      </c>
      <c r="G165" s="18"/>
      <c r="H165" s="18">
        <f t="shared" si="44"/>
        <v>411.4</v>
      </c>
      <c r="I165" s="18">
        <f t="shared" si="45"/>
        <v>617.1</v>
      </c>
      <c r="J165" s="18">
        <f t="shared" si="46"/>
        <v>822.8</v>
      </c>
      <c r="K165" s="18">
        <f t="shared" si="47"/>
        <v>1028.5</v>
      </c>
      <c r="L165" s="18">
        <f t="shared" si="48"/>
        <v>1234.2</v>
      </c>
      <c r="M165" s="18">
        <f t="shared" si="49"/>
        <v>1439.9</v>
      </c>
      <c r="N165" s="18">
        <f t="shared" si="50"/>
        <v>1645.6</v>
      </c>
      <c r="O165" s="18">
        <f t="shared" si="51"/>
        <v>1851.3</v>
      </c>
      <c r="P165" s="18">
        <f t="shared" si="52"/>
        <v>2057</v>
      </c>
    </row>
    <row r="166" spans="1:16" x14ac:dyDescent="0.3">
      <c r="A166" s="22">
        <f>IF(Selbstdeklaration!$F$76=B166,F166/20*Selbstdeklaration!$F$77,0)</f>
        <v>0</v>
      </c>
      <c r="B166" s="5">
        <v>139500</v>
      </c>
      <c r="C166" s="18">
        <f t="shared" si="54"/>
        <v>0</v>
      </c>
      <c r="D166" s="17"/>
      <c r="F166" s="18">
        <f t="shared" si="53"/>
        <v>0</v>
      </c>
      <c r="G166" s="18"/>
      <c r="H166" s="18">
        <f t="shared" si="44"/>
        <v>411.4</v>
      </c>
      <c r="I166" s="18">
        <f t="shared" si="45"/>
        <v>617.1</v>
      </c>
      <c r="J166" s="18">
        <f t="shared" si="46"/>
        <v>822.8</v>
      </c>
      <c r="K166" s="18">
        <f t="shared" si="47"/>
        <v>1028.5</v>
      </c>
      <c r="L166" s="18">
        <f t="shared" si="48"/>
        <v>1234.2</v>
      </c>
      <c r="M166" s="18">
        <f t="shared" si="49"/>
        <v>1439.9</v>
      </c>
      <c r="N166" s="18">
        <f t="shared" si="50"/>
        <v>1645.6</v>
      </c>
      <c r="O166" s="18">
        <f t="shared" si="51"/>
        <v>1851.3</v>
      </c>
      <c r="P166" s="18">
        <f t="shared" si="52"/>
        <v>2057</v>
      </c>
    </row>
    <row r="167" spans="1:16" x14ac:dyDescent="0.3">
      <c r="A167" s="22">
        <f>IF(Selbstdeklaration!$F$76=B167,F167/20*Selbstdeklaration!$F$77,0)</f>
        <v>0</v>
      </c>
      <c r="B167" s="5">
        <v>140000</v>
      </c>
      <c r="C167" s="18">
        <f t="shared" ref="C167" si="55">+B167*D167</f>
        <v>0</v>
      </c>
      <c r="D167" s="17"/>
      <c r="F167" s="18">
        <f t="shared" si="53"/>
        <v>0</v>
      </c>
      <c r="G167" s="18"/>
      <c r="H167" s="18">
        <f t="shared" si="44"/>
        <v>411.4</v>
      </c>
      <c r="I167" s="18">
        <f t="shared" si="45"/>
        <v>617.1</v>
      </c>
      <c r="J167" s="18">
        <f t="shared" si="46"/>
        <v>822.8</v>
      </c>
      <c r="K167" s="18">
        <f t="shared" si="47"/>
        <v>1028.5</v>
      </c>
      <c r="L167" s="18">
        <f t="shared" si="48"/>
        <v>1234.2</v>
      </c>
      <c r="M167" s="18">
        <f t="shared" si="49"/>
        <v>1439.9</v>
      </c>
      <c r="N167" s="18">
        <f t="shared" si="50"/>
        <v>1645.6</v>
      </c>
      <c r="O167" s="18">
        <f t="shared" si="51"/>
        <v>1851.3</v>
      </c>
      <c r="P167" s="18">
        <f t="shared" si="52"/>
        <v>2057</v>
      </c>
    </row>
    <row r="170" spans="1:16" x14ac:dyDescent="0.3">
      <c r="A170" s="18">
        <f>SUM(A6:A167)</f>
        <v>0</v>
      </c>
    </row>
  </sheetData>
  <printOptions gridLines="1"/>
  <pageMargins left="0.19685039370078741" right="0.39370078740157483" top="0.11811023622047245" bottom="0.59055118110236227" header="0.51181102362204722" footer="0.51181102362204722"/>
  <pageSetup paperSize="9" scale="7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XFD113"/>
  <sheetViews>
    <sheetView tabSelected="1" view="pageLayout" zoomScaleNormal="100" workbookViewId="0">
      <selection activeCell="A68" sqref="A68:XFD68"/>
    </sheetView>
  </sheetViews>
  <sheetFormatPr baseColWidth="10" defaultRowHeight="13.2" x14ac:dyDescent="0.25"/>
  <cols>
    <col min="1" max="1" width="3.77734375" style="27" customWidth="1"/>
    <col min="2" max="3" width="11.44140625" style="21" customWidth="1"/>
    <col min="4" max="4" width="11.44140625" style="21"/>
    <col min="5" max="5" width="16.21875" style="21" customWidth="1"/>
    <col min="6" max="6" width="11.44140625" style="21" customWidth="1"/>
    <col min="7" max="7" width="11.44140625" style="21"/>
    <col min="8" max="8" width="11.44140625" style="21" customWidth="1"/>
  </cols>
  <sheetData>
    <row r="1" spans="1:8" ht="17.100000000000001" customHeight="1" x14ac:dyDescent="0.25"/>
    <row r="2" spans="1:8" ht="17.100000000000001" customHeight="1" x14ac:dyDescent="0.3">
      <c r="E2" s="28" t="s">
        <v>1</v>
      </c>
      <c r="H2" s="29" t="s">
        <v>96</v>
      </c>
    </row>
    <row r="3" spans="1:8" ht="17.100000000000001" customHeight="1" x14ac:dyDescent="0.3">
      <c r="E3" s="28"/>
    </row>
    <row r="4" spans="1:8" ht="17.100000000000001" customHeight="1" x14ac:dyDescent="0.3">
      <c r="E4" s="28" t="s">
        <v>2</v>
      </c>
    </row>
    <row r="5" spans="1:8" ht="17.100000000000001" customHeight="1" x14ac:dyDescent="0.25">
      <c r="E5" s="21" t="s">
        <v>107</v>
      </c>
    </row>
    <row r="6" spans="1:8" ht="17.100000000000001" customHeight="1" x14ac:dyDescent="0.25">
      <c r="E6" s="30"/>
    </row>
    <row r="7" spans="1:8" s="1" customFormat="1" ht="17.100000000000001" customHeight="1" x14ac:dyDescent="0.25">
      <c r="A7" s="31" t="s">
        <v>12</v>
      </c>
      <c r="B7" s="30" t="s">
        <v>13</v>
      </c>
      <c r="C7" s="30"/>
      <c r="D7" s="30"/>
      <c r="E7" s="30"/>
      <c r="F7" s="30"/>
      <c r="G7" s="30"/>
      <c r="H7" s="30"/>
    </row>
    <row r="8" spans="1:8" s="1" customFormat="1" ht="17.100000000000001" customHeight="1" x14ac:dyDescent="0.25">
      <c r="A8" s="21" t="s">
        <v>95</v>
      </c>
      <c r="B8" s="21"/>
      <c r="C8" s="30"/>
      <c r="D8" s="56"/>
      <c r="E8" s="56"/>
      <c r="F8" s="56"/>
      <c r="G8" s="56"/>
      <c r="H8" s="30"/>
    </row>
    <row r="9" spans="1:8" ht="17.100000000000001" customHeight="1" x14ac:dyDescent="0.25">
      <c r="A9" s="21" t="s">
        <v>3</v>
      </c>
      <c r="D9" s="56"/>
      <c r="E9" s="56"/>
      <c r="F9" s="56"/>
      <c r="G9" s="56"/>
    </row>
    <row r="10" spans="1:8" ht="17.100000000000001" customHeight="1" x14ac:dyDescent="0.25">
      <c r="A10" s="21" t="s">
        <v>4</v>
      </c>
      <c r="D10" s="56"/>
      <c r="E10" s="56"/>
      <c r="F10" s="56"/>
      <c r="G10" s="56"/>
    </row>
    <row r="11" spans="1:8" ht="17.100000000000001" customHeight="1" x14ac:dyDescent="0.25">
      <c r="A11" s="21" t="s">
        <v>5</v>
      </c>
      <c r="D11" s="56"/>
      <c r="E11" s="56"/>
      <c r="F11" s="56"/>
      <c r="G11" s="56"/>
    </row>
    <row r="12" spans="1:8" ht="17.100000000000001" customHeight="1" x14ac:dyDescent="0.25">
      <c r="A12" s="21" t="s">
        <v>6</v>
      </c>
      <c r="D12" s="56"/>
      <c r="E12" s="56"/>
      <c r="F12" s="56"/>
      <c r="G12" s="56"/>
    </row>
    <row r="13" spans="1:8" ht="17.100000000000001" customHeight="1" x14ac:dyDescent="0.25">
      <c r="A13" s="21" t="s">
        <v>7</v>
      </c>
      <c r="D13" s="56"/>
      <c r="E13" s="56"/>
      <c r="F13" s="56"/>
      <c r="G13" s="56"/>
    </row>
    <row r="14" spans="1:8" ht="17.100000000000001" customHeight="1" x14ac:dyDescent="0.25">
      <c r="A14" s="21" t="s">
        <v>8</v>
      </c>
      <c r="D14" s="56"/>
      <c r="E14" s="56"/>
      <c r="F14" s="56"/>
      <c r="G14" s="56"/>
    </row>
    <row r="15" spans="1:8" ht="17.100000000000001" customHeight="1" x14ac:dyDescent="0.25">
      <c r="A15" s="21" t="s">
        <v>9</v>
      </c>
      <c r="D15" s="57"/>
      <c r="E15" s="59"/>
    </row>
    <row r="16" spans="1:8" ht="16.5" customHeight="1" x14ac:dyDescent="0.25"/>
    <row r="17" spans="1:8" s="1" customFormat="1" ht="17.100000000000001" customHeight="1" x14ac:dyDescent="0.25">
      <c r="A17" s="31" t="s">
        <v>14</v>
      </c>
      <c r="B17" s="30" t="s">
        <v>31</v>
      </c>
      <c r="C17" s="30"/>
      <c r="D17" s="30"/>
      <c r="E17" s="30"/>
      <c r="F17" s="30"/>
      <c r="G17" s="30"/>
      <c r="H17" s="30"/>
    </row>
    <row r="18" spans="1:8" ht="17.100000000000001" customHeight="1" x14ac:dyDescent="0.25">
      <c r="B18" s="21" t="s">
        <v>10</v>
      </c>
      <c r="H18" s="32"/>
    </row>
    <row r="19" spans="1:8" ht="17.100000000000001" customHeight="1" x14ac:dyDescent="0.25">
      <c r="B19" s="21" t="s">
        <v>32</v>
      </c>
      <c r="H19" s="32"/>
    </row>
    <row r="20" spans="1:8" ht="8.25" customHeight="1" x14ac:dyDescent="0.25"/>
    <row r="21" spans="1:8" ht="17.100000000000001" customHeight="1" x14ac:dyDescent="0.25">
      <c r="G21" s="30" t="s">
        <v>34</v>
      </c>
      <c r="H21" s="30" t="s">
        <v>35</v>
      </c>
    </row>
    <row r="22" spans="1:8" ht="17.100000000000001" customHeight="1" x14ac:dyDescent="0.25">
      <c r="B22" s="21" t="s">
        <v>37</v>
      </c>
      <c r="G22" s="33"/>
      <c r="H22" s="33"/>
    </row>
    <row r="23" spans="1:8" ht="17.100000000000001" customHeight="1" x14ac:dyDescent="0.25">
      <c r="E23" s="34">
        <f>IF(H19="JA",G22+H22-100%,H23)</f>
        <v>0</v>
      </c>
      <c r="G23" s="21" t="s">
        <v>55</v>
      </c>
      <c r="H23" s="34">
        <f>G22+H22</f>
        <v>0</v>
      </c>
    </row>
    <row r="24" spans="1:8" s="1" customFormat="1" ht="17.100000000000001" customHeight="1" x14ac:dyDescent="0.25">
      <c r="A24" s="31" t="s">
        <v>15</v>
      </c>
      <c r="B24" s="30" t="s">
        <v>99</v>
      </c>
      <c r="C24" s="30"/>
      <c r="D24" s="30"/>
      <c r="E24" s="30"/>
      <c r="F24" s="30"/>
      <c r="G24" s="30"/>
      <c r="H24" s="30"/>
    </row>
    <row r="25" spans="1:8" ht="17.100000000000001" customHeight="1" x14ac:dyDescent="0.25">
      <c r="B25" s="21" t="s">
        <v>104</v>
      </c>
      <c r="H25" s="32"/>
    </row>
    <row r="26" spans="1:8" ht="17.100000000000001" customHeight="1" x14ac:dyDescent="0.25">
      <c r="B26" s="21" t="s">
        <v>106</v>
      </c>
      <c r="H26" s="32"/>
    </row>
    <row r="27" spans="1:8" ht="17.100000000000001" customHeight="1" x14ac:dyDescent="0.25">
      <c r="B27" s="21" t="s">
        <v>105</v>
      </c>
      <c r="F27" s="21">
        <f>(H41+H42)/10000*200000</f>
        <v>200000</v>
      </c>
      <c r="H27" s="21">
        <f>+H25+H26</f>
        <v>0</v>
      </c>
    </row>
    <row r="28" spans="1:8" s="1" customFormat="1" ht="17.100000000000001" customHeight="1" x14ac:dyDescent="0.25">
      <c r="A28" s="31" t="s">
        <v>30</v>
      </c>
      <c r="B28" s="30" t="s">
        <v>0</v>
      </c>
      <c r="C28" s="30"/>
      <c r="D28" s="30"/>
      <c r="E28" s="30"/>
      <c r="F28" s="30"/>
      <c r="G28" s="30"/>
      <c r="H28" s="30"/>
    </row>
    <row r="29" spans="1:8" ht="25.5" customHeight="1" x14ac:dyDescent="0.25">
      <c r="B29" s="55" t="s">
        <v>11</v>
      </c>
      <c r="C29" s="55"/>
      <c r="D29" s="55"/>
      <c r="E29" s="55"/>
      <c r="F29" s="55"/>
      <c r="G29" s="55"/>
      <c r="H29" s="55"/>
    </row>
    <row r="30" spans="1:8" s="1" customFormat="1" ht="17.100000000000001" customHeight="1" x14ac:dyDescent="0.25">
      <c r="A30" s="31">
        <v>1</v>
      </c>
      <c r="B30" s="30" t="s">
        <v>16</v>
      </c>
      <c r="C30" s="30"/>
      <c r="D30" s="30"/>
      <c r="E30" s="30"/>
      <c r="F30" s="30"/>
      <c r="G30" s="35" t="s">
        <v>93</v>
      </c>
      <c r="H30" s="35" t="s">
        <v>94</v>
      </c>
    </row>
    <row r="31" spans="1:8" ht="17.100000000000001" customHeight="1" x14ac:dyDescent="0.25">
      <c r="A31" s="27" t="s">
        <v>22</v>
      </c>
      <c r="B31" s="21" t="s">
        <v>17</v>
      </c>
      <c r="G31" s="32"/>
      <c r="H31" s="32"/>
    </row>
    <row r="32" spans="1:8" ht="17.100000000000001" customHeight="1" x14ac:dyDescent="0.25">
      <c r="A32" s="27" t="s">
        <v>23</v>
      </c>
      <c r="B32" s="21" t="s">
        <v>18</v>
      </c>
      <c r="G32" s="32"/>
      <c r="H32" s="32"/>
    </row>
    <row r="33" spans="1:8" ht="8.25" customHeight="1" x14ac:dyDescent="0.25"/>
    <row r="34" spans="1:8" ht="17.100000000000001" customHeight="1" x14ac:dyDescent="0.25">
      <c r="A34" s="27" t="s">
        <v>24</v>
      </c>
      <c r="B34" s="21" t="s">
        <v>19</v>
      </c>
      <c r="G34" s="32">
        <v>0</v>
      </c>
      <c r="H34" s="32">
        <v>0</v>
      </c>
    </row>
    <row r="35" spans="1:8" ht="17.100000000000001" customHeight="1" x14ac:dyDescent="0.25">
      <c r="A35" s="27" t="s">
        <v>98</v>
      </c>
      <c r="B35" s="21" t="s">
        <v>20</v>
      </c>
      <c r="H35" s="21">
        <f>G31+H31+G32+H32+H33+G34+H34</f>
        <v>0</v>
      </c>
    </row>
    <row r="36" spans="1:8" s="1" customFormat="1" ht="17.100000000000001" customHeight="1" x14ac:dyDescent="0.25">
      <c r="A36" s="31">
        <v>2</v>
      </c>
      <c r="B36" s="30" t="s">
        <v>21</v>
      </c>
      <c r="C36" s="30"/>
      <c r="D36" s="30"/>
      <c r="E36" s="30"/>
      <c r="F36" s="30"/>
      <c r="G36" s="30"/>
      <c r="H36" s="30"/>
    </row>
    <row r="37" spans="1:8" ht="17.100000000000001" customHeight="1" x14ac:dyDescent="0.25">
      <c r="A37" s="27" t="s">
        <v>25</v>
      </c>
      <c r="B37" s="21" t="s">
        <v>100</v>
      </c>
      <c r="H37" s="21">
        <f>IF((+H27-F27)&lt;=0,0,((H27-F27)/10))</f>
        <v>0</v>
      </c>
    </row>
    <row r="38" spans="1:8" ht="10.5" customHeight="1" x14ac:dyDescent="0.25"/>
    <row r="39" spans="1:8" s="1" customFormat="1" ht="17.100000000000001" customHeight="1" x14ac:dyDescent="0.25">
      <c r="A39" s="31">
        <v>3</v>
      </c>
      <c r="B39" s="30" t="s">
        <v>26</v>
      </c>
      <c r="C39" s="30"/>
      <c r="D39" s="30"/>
      <c r="E39" s="30"/>
      <c r="F39" s="54">
        <f>IF(H43=0,0,MROUND((H43-250),500))</f>
        <v>0</v>
      </c>
      <c r="G39" s="30"/>
      <c r="H39" s="30"/>
    </row>
    <row r="40" spans="1:8" s="1" customFormat="1" ht="17.100000000000001" customHeight="1" x14ac:dyDescent="0.25">
      <c r="A40" s="27" t="s">
        <v>27</v>
      </c>
      <c r="B40" s="21" t="s">
        <v>33</v>
      </c>
      <c r="C40" s="21"/>
      <c r="D40" s="21"/>
      <c r="E40" s="21"/>
      <c r="F40" s="21"/>
      <c r="G40" s="21"/>
      <c r="H40" s="32">
        <v>0</v>
      </c>
    </row>
    <row r="41" spans="1:8" ht="17.100000000000001" customHeight="1" x14ac:dyDescent="0.25">
      <c r="A41" s="27" t="s">
        <v>28</v>
      </c>
      <c r="B41" s="21" t="s">
        <v>101</v>
      </c>
      <c r="H41" s="21">
        <f>IF(H19="JA",20000,10000)</f>
        <v>10000</v>
      </c>
    </row>
    <row r="42" spans="1:8" ht="17.100000000000001" customHeight="1" x14ac:dyDescent="0.25">
      <c r="A42" s="27" t="s">
        <v>29</v>
      </c>
      <c r="B42" s="21" t="s">
        <v>102</v>
      </c>
      <c r="H42" s="21">
        <f>H18*10000</f>
        <v>0</v>
      </c>
    </row>
    <row r="43" spans="1:8" s="1" customFormat="1" ht="17.100000000000001" customHeight="1" x14ac:dyDescent="0.25">
      <c r="A43" s="31">
        <v>4</v>
      </c>
      <c r="B43" s="30" t="s">
        <v>36</v>
      </c>
      <c r="C43" s="30"/>
      <c r="D43" s="30"/>
      <c r="E43" s="30"/>
      <c r="F43" s="30"/>
      <c r="G43" s="30"/>
      <c r="H43" s="30">
        <f>IF(H35+H37+H38-H40-H41-H42&lt;0,0,(H35+H37+H38-H40-H41-H42))</f>
        <v>0</v>
      </c>
    </row>
    <row r="44" spans="1:8" ht="8.25" customHeight="1" x14ac:dyDescent="0.25"/>
    <row r="45" spans="1:8" s="1" customFormat="1" ht="17.100000000000001" customHeight="1" x14ac:dyDescent="0.25">
      <c r="A45" s="31" t="s">
        <v>38</v>
      </c>
      <c r="B45" s="30" t="s">
        <v>91</v>
      </c>
      <c r="C45" s="30"/>
      <c r="D45" s="30"/>
      <c r="E45" s="30"/>
      <c r="F45" s="30"/>
      <c r="G45" s="30"/>
      <c r="H45" s="30"/>
    </row>
    <row r="46" spans="1:8" ht="17.100000000000001" customHeight="1" x14ac:dyDescent="0.25">
      <c r="B46" s="21" t="s">
        <v>39</v>
      </c>
      <c r="E46" s="57"/>
      <c r="F46" s="58"/>
      <c r="G46" s="58"/>
      <c r="H46" s="59"/>
    </row>
    <row r="47" spans="1:8" ht="17.100000000000001" customHeight="1" x14ac:dyDescent="0.25">
      <c r="B47" s="21" t="s">
        <v>5</v>
      </c>
      <c r="E47" s="57"/>
      <c r="F47" s="58"/>
      <c r="G47" s="58"/>
      <c r="H47" s="59"/>
    </row>
    <row r="48" spans="1:8" ht="17.100000000000001" customHeight="1" x14ac:dyDescent="0.25">
      <c r="B48" s="21" t="s">
        <v>6</v>
      </c>
      <c r="E48" s="57"/>
      <c r="F48" s="58"/>
      <c r="G48" s="58"/>
      <c r="H48" s="59"/>
    </row>
    <row r="49" spans="1:16384" ht="13.05" customHeight="1" x14ac:dyDescent="0.25"/>
    <row r="50" spans="1:16384" ht="17.100000000000001" customHeight="1" x14ac:dyDescent="0.25">
      <c r="B50" s="21" t="s">
        <v>40</v>
      </c>
      <c r="E50" s="36" t="s">
        <v>73</v>
      </c>
      <c r="F50" s="37"/>
      <c r="G50" s="34">
        <f>+F50*20%</f>
        <v>0</v>
      </c>
      <c r="H50" s="21" t="s">
        <v>72</v>
      </c>
    </row>
    <row r="51" spans="1:16384" ht="17.100000000000001" customHeight="1" x14ac:dyDescent="0.25">
      <c r="B51" s="21" t="s">
        <v>48</v>
      </c>
      <c r="E51" s="21" t="s">
        <v>74</v>
      </c>
      <c r="F51" s="38"/>
    </row>
    <row r="52" spans="1:16384" ht="17.100000000000001" customHeight="1" x14ac:dyDescent="0.25">
      <c r="B52" s="21" t="s">
        <v>75</v>
      </c>
      <c r="F52" s="32"/>
    </row>
    <row r="53" spans="1:16384" ht="17.100000000000001" customHeight="1" x14ac:dyDescent="0.25"/>
    <row r="54" spans="1:16384" ht="17.100000000000001" customHeight="1" x14ac:dyDescent="0.25">
      <c r="B54" s="21" t="s">
        <v>77</v>
      </c>
      <c r="F54" s="32">
        <v>0</v>
      </c>
      <c r="G54" s="21" t="s">
        <v>97</v>
      </c>
    </row>
    <row r="55" spans="1:16384" ht="11.55" customHeight="1" x14ac:dyDescent="0.25"/>
    <row r="56" spans="1:16384" ht="17.100000000000001" customHeight="1" x14ac:dyDescent="0.25">
      <c r="B56" s="39"/>
      <c r="C56" s="21" t="s">
        <v>88</v>
      </c>
    </row>
    <row r="57" spans="1:16384" ht="9.4499999999999993" customHeight="1" x14ac:dyDescent="0.25"/>
    <row r="58" spans="1:16384" ht="17.100000000000001" customHeight="1" x14ac:dyDescent="0.25">
      <c r="B58" s="21" t="s">
        <v>41</v>
      </c>
    </row>
    <row r="59" spans="1:16384" ht="17.100000000000001" customHeight="1" x14ac:dyDescent="0.25">
      <c r="B59" s="60"/>
      <c r="C59" s="61"/>
      <c r="D59" s="61"/>
      <c r="E59" s="61"/>
      <c r="F59" s="61"/>
      <c r="G59" s="61"/>
      <c r="H59" s="62"/>
    </row>
    <row r="60" spans="1:16384" ht="17.100000000000001" customHeight="1" x14ac:dyDescent="0.25">
      <c r="B60" s="63"/>
      <c r="C60" s="64"/>
      <c r="D60" s="64"/>
      <c r="E60" s="64"/>
      <c r="F60" s="64"/>
      <c r="G60" s="64"/>
      <c r="H60" s="65"/>
    </row>
    <row r="61" spans="1:16384" ht="10.95" customHeight="1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  <c r="FL61" s="55"/>
      <c r="FM61" s="55"/>
      <c r="FN61" s="55"/>
      <c r="FO61" s="55"/>
      <c r="FP61" s="55"/>
      <c r="FQ61" s="55"/>
      <c r="FR61" s="55"/>
      <c r="FS61" s="55"/>
      <c r="FT61" s="55"/>
      <c r="FU61" s="55"/>
      <c r="FV61" s="55"/>
      <c r="FW61" s="55"/>
      <c r="FX61" s="55"/>
      <c r="FY61" s="55"/>
      <c r="FZ61" s="55"/>
      <c r="GA61" s="55"/>
      <c r="GB61" s="55"/>
      <c r="GC61" s="55"/>
      <c r="GD61" s="55"/>
      <c r="GE61" s="55"/>
      <c r="GF61" s="55"/>
      <c r="GG61" s="55"/>
      <c r="GH61" s="55"/>
      <c r="GI61" s="55"/>
      <c r="GJ61" s="55"/>
      <c r="GK61" s="55"/>
      <c r="GL61" s="55"/>
      <c r="GM61" s="55"/>
      <c r="GN61" s="55"/>
      <c r="GO61" s="55"/>
      <c r="GP61" s="55"/>
      <c r="GQ61" s="55"/>
      <c r="GR61" s="55"/>
      <c r="GS61" s="55"/>
      <c r="GT61" s="55"/>
      <c r="GU61" s="55"/>
      <c r="GV61" s="55"/>
      <c r="GW61" s="55"/>
      <c r="GX61" s="55"/>
      <c r="GY61" s="55"/>
      <c r="GZ61" s="55"/>
      <c r="HA61" s="55"/>
      <c r="HB61" s="55"/>
      <c r="HC61" s="55"/>
      <c r="HD61" s="55"/>
      <c r="HE61" s="55"/>
      <c r="HF61" s="55"/>
      <c r="HG61" s="55"/>
      <c r="HH61" s="55"/>
      <c r="HI61" s="55"/>
      <c r="HJ61" s="55"/>
      <c r="HK61" s="55"/>
      <c r="HL61" s="55"/>
      <c r="HM61" s="55"/>
      <c r="HN61" s="55"/>
      <c r="HO61" s="55"/>
      <c r="HP61" s="55"/>
      <c r="HQ61" s="55"/>
      <c r="HR61" s="55"/>
      <c r="HS61" s="55"/>
      <c r="HT61" s="55"/>
      <c r="HU61" s="55"/>
      <c r="HV61" s="55"/>
      <c r="HW61" s="55"/>
      <c r="HX61" s="55"/>
      <c r="HY61" s="55"/>
      <c r="HZ61" s="55"/>
      <c r="IA61" s="55"/>
      <c r="IB61" s="55"/>
      <c r="IC61" s="55"/>
      <c r="ID61" s="55"/>
      <c r="IE61" s="55"/>
      <c r="IF61" s="55"/>
      <c r="IG61" s="55"/>
      <c r="IH61" s="55"/>
      <c r="II61" s="55"/>
      <c r="IJ61" s="55"/>
      <c r="IK61" s="55"/>
      <c r="IL61" s="55"/>
      <c r="IM61" s="55"/>
      <c r="IN61" s="55"/>
      <c r="IO61" s="55"/>
      <c r="IP61" s="55"/>
      <c r="IQ61" s="55"/>
      <c r="IR61" s="55"/>
      <c r="IS61" s="55"/>
      <c r="IT61" s="55"/>
      <c r="IU61" s="55"/>
      <c r="IV61" s="55"/>
      <c r="IW61" s="55"/>
      <c r="IX61" s="55"/>
      <c r="IY61" s="55"/>
      <c r="IZ61" s="55"/>
      <c r="JA61" s="55"/>
      <c r="JB61" s="55"/>
      <c r="JC61" s="55"/>
      <c r="JD61" s="55"/>
      <c r="JE61" s="55"/>
      <c r="JF61" s="55"/>
      <c r="JG61" s="55"/>
      <c r="JH61" s="55"/>
      <c r="JI61" s="55"/>
      <c r="JJ61" s="55"/>
      <c r="JK61" s="55"/>
      <c r="JL61" s="55"/>
      <c r="JM61" s="55"/>
      <c r="JN61" s="55"/>
      <c r="JO61" s="55"/>
      <c r="JP61" s="55"/>
      <c r="JQ61" s="55"/>
      <c r="JR61" s="55"/>
      <c r="JS61" s="55"/>
      <c r="JT61" s="55"/>
      <c r="JU61" s="55"/>
      <c r="JV61" s="55"/>
      <c r="JW61" s="55"/>
      <c r="JX61" s="55"/>
      <c r="JY61" s="55"/>
      <c r="JZ61" s="55"/>
      <c r="KA61" s="55"/>
      <c r="KB61" s="55"/>
      <c r="KC61" s="55"/>
      <c r="KD61" s="55"/>
      <c r="KE61" s="55"/>
      <c r="KF61" s="55"/>
      <c r="KG61" s="55"/>
      <c r="KH61" s="55"/>
      <c r="KI61" s="55"/>
      <c r="KJ61" s="55"/>
      <c r="KK61" s="55"/>
      <c r="KL61" s="55"/>
      <c r="KM61" s="55"/>
      <c r="KN61" s="55"/>
      <c r="KO61" s="55"/>
      <c r="KP61" s="55"/>
      <c r="KQ61" s="55"/>
      <c r="KR61" s="55"/>
      <c r="KS61" s="55"/>
      <c r="KT61" s="55"/>
      <c r="KU61" s="55"/>
      <c r="KV61" s="55"/>
      <c r="KW61" s="55"/>
      <c r="KX61" s="55"/>
      <c r="KY61" s="55"/>
      <c r="KZ61" s="55"/>
      <c r="LA61" s="55"/>
      <c r="LB61" s="55"/>
      <c r="LC61" s="55"/>
      <c r="LD61" s="55"/>
      <c r="LE61" s="55"/>
      <c r="LF61" s="55"/>
      <c r="LG61" s="55"/>
      <c r="LH61" s="55"/>
      <c r="LI61" s="55"/>
      <c r="LJ61" s="55"/>
      <c r="LK61" s="55"/>
      <c r="LL61" s="55"/>
      <c r="LM61" s="55"/>
      <c r="LN61" s="55"/>
      <c r="LO61" s="55"/>
      <c r="LP61" s="55"/>
      <c r="LQ61" s="55"/>
      <c r="LR61" s="55"/>
      <c r="LS61" s="55"/>
      <c r="LT61" s="55"/>
      <c r="LU61" s="55"/>
      <c r="LV61" s="55"/>
      <c r="LW61" s="55"/>
      <c r="LX61" s="55"/>
      <c r="LY61" s="55"/>
      <c r="LZ61" s="55"/>
      <c r="MA61" s="55"/>
      <c r="MB61" s="55"/>
      <c r="MC61" s="55"/>
      <c r="MD61" s="55"/>
      <c r="ME61" s="55"/>
      <c r="MF61" s="55"/>
      <c r="MG61" s="55"/>
      <c r="MH61" s="55"/>
      <c r="MI61" s="55"/>
      <c r="MJ61" s="55"/>
      <c r="MK61" s="55"/>
      <c r="ML61" s="55"/>
      <c r="MM61" s="55"/>
      <c r="MN61" s="55"/>
      <c r="MO61" s="55"/>
      <c r="MP61" s="55"/>
      <c r="MQ61" s="55"/>
      <c r="MR61" s="55"/>
      <c r="MS61" s="55"/>
      <c r="MT61" s="55"/>
      <c r="MU61" s="55"/>
      <c r="MV61" s="55"/>
      <c r="MW61" s="55"/>
      <c r="MX61" s="55"/>
      <c r="MY61" s="55"/>
      <c r="MZ61" s="55"/>
      <c r="NA61" s="55"/>
      <c r="NB61" s="55"/>
      <c r="NC61" s="55"/>
      <c r="ND61" s="55"/>
      <c r="NE61" s="55"/>
      <c r="NF61" s="55"/>
      <c r="NG61" s="55"/>
      <c r="NH61" s="55"/>
      <c r="NI61" s="55"/>
      <c r="NJ61" s="55"/>
      <c r="NK61" s="55"/>
      <c r="NL61" s="55"/>
      <c r="NM61" s="55"/>
      <c r="NN61" s="55"/>
      <c r="NO61" s="55"/>
      <c r="NP61" s="55"/>
      <c r="NQ61" s="55"/>
      <c r="NR61" s="55"/>
      <c r="NS61" s="55"/>
      <c r="NT61" s="55"/>
      <c r="NU61" s="55"/>
      <c r="NV61" s="55"/>
      <c r="NW61" s="55"/>
      <c r="NX61" s="55"/>
      <c r="NY61" s="55"/>
      <c r="NZ61" s="55"/>
      <c r="OA61" s="55"/>
      <c r="OB61" s="55"/>
      <c r="OC61" s="55"/>
      <c r="OD61" s="55"/>
      <c r="OE61" s="55"/>
      <c r="OF61" s="55"/>
      <c r="OG61" s="55"/>
      <c r="OH61" s="55"/>
      <c r="OI61" s="55"/>
      <c r="OJ61" s="55"/>
      <c r="OK61" s="55"/>
      <c r="OL61" s="55"/>
      <c r="OM61" s="55"/>
      <c r="ON61" s="55"/>
      <c r="OO61" s="55"/>
      <c r="OP61" s="55"/>
      <c r="OQ61" s="55"/>
      <c r="OR61" s="55"/>
      <c r="OS61" s="55"/>
      <c r="OT61" s="55"/>
      <c r="OU61" s="55"/>
      <c r="OV61" s="55"/>
      <c r="OW61" s="55"/>
      <c r="OX61" s="55"/>
      <c r="OY61" s="55"/>
      <c r="OZ61" s="55"/>
      <c r="PA61" s="55"/>
      <c r="PB61" s="55"/>
      <c r="PC61" s="55"/>
      <c r="PD61" s="55"/>
      <c r="PE61" s="55"/>
      <c r="PF61" s="55"/>
      <c r="PG61" s="55"/>
      <c r="PH61" s="55"/>
      <c r="PI61" s="55"/>
      <c r="PJ61" s="55"/>
      <c r="PK61" s="55"/>
      <c r="PL61" s="55"/>
      <c r="PM61" s="55"/>
      <c r="PN61" s="55"/>
      <c r="PO61" s="55"/>
      <c r="PP61" s="55"/>
      <c r="PQ61" s="55"/>
      <c r="PR61" s="55"/>
      <c r="PS61" s="55"/>
      <c r="PT61" s="55"/>
      <c r="PU61" s="55"/>
      <c r="PV61" s="55"/>
      <c r="PW61" s="55"/>
      <c r="PX61" s="55"/>
      <c r="PY61" s="55"/>
      <c r="PZ61" s="55"/>
      <c r="QA61" s="55"/>
      <c r="QB61" s="55"/>
      <c r="QC61" s="55"/>
      <c r="QD61" s="55"/>
      <c r="QE61" s="55"/>
      <c r="QF61" s="55"/>
      <c r="QG61" s="55"/>
      <c r="QH61" s="55"/>
      <c r="QI61" s="55"/>
      <c r="QJ61" s="55"/>
      <c r="QK61" s="55"/>
      <c r="QL61" s="55"/>
      <c r="QM61" s="55"/>
      <c r="QN61" s="55"/>
      <c r="QO61" s="55"/>
      <c r="QP61" s="55"/>
      <c r="QQ61" s="55"/>
      <c r="QR61" s="55"/>
      <c r="QS61" s="55"/>
      <c r="QT61" s="55"/>
      <c r="QU61" s="55"/>
      <c r="QV61" s="55"/>
      <c r="QW61" s="55"/>
      <c r="QX61" s="55"/>
      <c r="QY61" s="55"/>
      <c r="QZ61" s="55"/>
      <c r="RA61" s="55"/>
      <c r="RB61" s="55"/>
      <c r="RC61" s="55"/>
      <c r="RD61" s="55"/>
      <c r="RE61" s="55"/>
      <c r="RF61" s="55"/>
      <c r="RG61" s="55"/>
      <c r="RH61" s="55"/>
      <c r="RI61" s="55"/>
      <c r="RJ61" s="55"/>
      <c r="RK61" s="55"/>
      <c r="RL61" s="55"/>
      <c r="RM61" s="55"/>
      <c r="RN61" s="55"/>
      <c r="RO61" s="55"/>
      <c r="RP61" s="55"/>
      <c r="RQ61" s="55"/>
      <c r="RR61" s="55"/>
      <c r="RS61" s="55"/>
      <c r="RT61" s="55"/>
      <c r="RU61" s="55"/>
      <c r="RV61" s="55"/>
      <c r="RW61" s="55"/>
      <c r="RX61" s="55"/>
      <c r="RY61" s="55"/>
      <c r="RZ61" s="55"/>
      <c r="SA61" s="55"/>
      <c r="SB61" s="55"/>
      <c r="SC61" s="55"/>
      <c r="SD61" s="55"/>
      <c r="SE61" s="55"/>
      <c r="SF61" s="55"/>
      <c r="SG61" s="55"/>
      <c r="SH61" s="55"/>
      <c r="SI61" s="55"/>
      <c r="SJ61" s="55"/>
      <c r="SK61" s="55"/>
      <c r="SL61" s="55"/>
      <c r="SM61" s="55"/>
      <c r="SN61" s="55"/>
      <c r="SO61" s="55"/>
      <c r="SP61" s="55"/>
      <c r="SQ61" s="55"/>
      <c r="SR61" s="55"/>
      <c r="SS61" s="55"/>
      <c r="ST61" s="55"/>
      <c r="SU61" s="55"/>
      <c r="SV61" s="55"/>
      <c r="SW61" s="55"/>
      <c r="SX61" s="55"/>
      <c r="SY61" s="55"/>
      <c r="SZ61" s="55"/>
      <c r="TA61" s="55"/>
      <c r="TB61" s="55"/>
      <c r="TC61" s="55"/>
      <c r="TD61" s="55"/>
      <c r="TE61" s="55"/>
      <c r="TF61" s="55"/>
      <c r="TG61" s="55"/>
      <c r="TH61" s="55"/>
      <c r="TI61" s="55"/>
      <c r="TJ61" s="55"/>
      <c r="TK61" s="55"/>
      <c r="TL61" s="55"/>
      <c r="TM61" s="55"/>
      <c r="TN61" s="55"/>
      <c r="TO61" s="55"/>
      <c r="TP61" s="55"/>
      <c r="TQ61" s="55"/>
      <c r="TR61" s="55"/>
      <c r="TS61" s="55"/>
      <c r="TT61" s="55"/>
      <c r="TU61" s="55"/>
      <c r="TV61" s="55"/>
      <c r="TW61" s="55"/>
      <c r="TX61" s="55"/>
      <c r="TY61" s="55"/>
      <c r="TZ61" s="55"/>
      <c r="UA61" s="55"/>
      <c r="UB61" s="55"/>
      <c r="UC61" s="55"/>
      <c r="UD61" s="55"/>
      <c r="UE61" s="55"/>
      <c r="UF61" s="55"/>
      <c r="UG61" s="55"/>
      <c r="UH61" s="55"/>
      <c r="UI61" s="55"/>
      <c r="UJ61" s="55"/>
      <c r="UK61" s="55"/>
      <c r="UL61" s="55"/>
      <c r="UM61" s="55"/>
      <c r="UN61" s="55"/>
      <c r="UO61" s="55"/>
      <c r="UP61" s="55"/>
      <c r="UQ61" s="55"/>
      <c r="UR61" s="55"/>
      <c r="US61" s="55"/>
      <c r="UT61" s="55"/>
      <c r="UU61" s="55"/>
      <c r="UV61" s="55"/>
      <c r="UW61" s="55"/>
      <c r="UX61" s="55"/>
      <c r="UY61" s="55"/>
      <c r="UZ61" s="55"/>
      <c r="VA61" s="55"/>
      <c r="VB61" s="55"/>
      <c r="VC61" s="55"/>
      <c r="VD61" s="55"/>
      <c r="VE61" s="55"/>
      <c r="VF61" s="55"/>
      <c r="VG61" s="55"/>
      <c r="VH61" s="55"/>
      <c r="VI61" s="55"/>
      <c r="VJ61" s="55"/>
      <c r="VK61" s="55"/>
      <c r="VL61" s="55"/>
      <c r="VM61" s="55"/>
      <c r="VN61" s="55"/>
      <c r="VO61" s="55"/>
      <c r="VP61" s="55"/>
      <c r="VQ61" s="55"/>
      <c r="VR61" s="55"/>
      <c r="VS61" s="55"/>
      <c r="VT61" s="55"/>
      <c r="VU61" s="55"/>
      <c r="VV61" s="55"/>
      <c r="VW61" s="55"/>
      <c r="VX61" s="55"/>
      <c r="VY61" s="55"/>
      <c r="VZ61" s="55"/>
      <c r="WA61" s="55"/>
      <c r="WB61" s="55"/>
      <c r="WC61" s="55"/>
      <c r="WD61" s="55"/>
      <c r="WE61" s="55"/>
      <c r="WF61" s="55"/>
      <c r="WG61" s="55"/>
      <c r="WH61" s="55"/>
      <c r="WI61" s="55"/>
      <c r="WJ61" s="55"/>
      <c r="WK61" s="55"/>
      <c r="WL61" s="55"/>
      <c r="WM61" s="55"/>
      <c r="WN61" s="55"/>
      <c r="WO61" s="55"/>
      <c r="WP61" s="55"/>
      <c r="WQ61" s="55"/>
      <c r="WR61" s="55"/>
      <c r="WS61" s="55"/>
      <c r="WT61" s="55"/>
      <c r="WU61" s="55"/>
      <c r="WV61" s="55"/>
      <c r="WW61" s="55"/>
      <c r="WX61" s="55"/>
      <c r="WY61" s="55"/>
      <c r="WZ61" s="55"/>
      <c r="XA61" s="55"/>
      <c r="XB61" s="55"/>
      <c r="XC61" s="55"/>
      <c r="XD61" s="55"/>
      <c r="XE61" s="55"/>
      <c r="XF61" s="55"/>
      <c r="XG61" s="55"/>
      <c r="XH61" s="55"/>
      <c r="XI61" s="55"/>
      <c r="XJ61" s="55"/>
      <c r="XK61" s="55"/>
      <c r="XL61" s="55"/>
      <c r="XM61" s="55"/>
      <c r="XN61" s="55"/>
      <c r="XO61" s="55"/>
      <c r="XP61" s="55"/>
      <c r="XQ61" s="55"/>
      <c r="XR61" s="55"/>
      <c r="XS61" s="55"/>
      <c r="XT61" s="55"/>
      <c r="XU61" s="55"/>
      <c r="XV61" s="55"/>
      <c r="XW61" s="55"/>
      <c r="XX61" s="55"/>
      <c r="XY61" s="55"/>
      <c r="XZ61" s="55"/>
      <c r="YA61" s="55"/>
      <c r="YB61" s="55"/>
      <c r="YC61" s="55"/>
      <c r="YD61" s="55"/>
      <c r="YE61" s="55"/>
      <c r="YF61" s="55"/>
      <c r="YG61" s="55"/>
      <c r="YH61" s="55"/>
      <c r="YI61" s="55"/>
      <c r="YJ61" s="55"/>
      <c r="YK61" s="55"/>
      <c r="YL61" s="55"/>
      <c r="YM61" s="55"/>
      <c r="YN61" s="55"/>
      <c r="YO61" s="55"/>
      <c r="YP61" s="55"/>
      <c r="YQ61" s="55"/>
      <c r="YR61" s="55"/>
      <c r="YS61" s="55"/>
      <c r="YT61" s="55"/>
      <c r="YU61" s="55"/>
      <c r="YV61" s="55"/>
      <c r="YW61" s="55"/>
      <c r="YX61" s="55"/>
      <c r="YY61" s="55"/>
      <c r="YZ61" s="55"/>
      <c r="ZA61" s="55"/>
      <c r="ZB61" s="55"/>
      <c r="ZC61" s="55"/>
      <c r="ZD61" s="55"/>
      <c r="ZE61" s="55"/>
      <c r="ZF61" s="55"/>
      <c r="ZG61" s="55"/>
      <c r="ZH61" s="55"/>
      <c r="ZI61" s="55"/>
      <c r="ZJ61" s="55"/>
      <c r="ZK61" s="55"/>
      <c r="ZL61" s="55"/>
      <c r="ZM61" s="55"/>
      <c r="ZN61" s="55"/>
      <c r="ZO61" s="55"/>
      <c r="ZP61" s="55"/>
      <c r="ZQ61" s="55"/>
      <c r="ZR61" s="55"/>
      <c r="ZS61" s="55"/>
      <c r="ZT61" s="55"/>
      <c r="ZU61" s="55"/>
      <c r="ZV61" s="55"/>
      <c r="ZW61" s="55"/>
      <c r="ZX61" s="55"/>
      <c r="ZY61" s="55"/>
      <c r="ZZ61" s="55"/>
      <c r="AAA61" s="55"/>
      <c r="AAB61" s="55"/>
      <c r="AAC61" s="55"/>
      <c r="AAD61" s="55"/>
      <c r="AAE61" s="55"/>
      <c r="AAF61" s="55"/>
      <c r="AAG61" s="55"/>
      <c r="AAH61" s="55"/>
      <c r="AAI61" s="55"/>
      <c r="AAJ61" s="55"/>
      <c r="AAK61" s="55"/>
      <c r="AAL61" s="55"/>
      <c r="AAM61" s="55"/>
      <c r="AAN61" s="55"/>
      <c r="AAO61" s="55"/>
      <c r="AAP61" s="55"/>
      <c r="AAQ61" s="55"/>
      <c r="AAR61" s="55"/>
      <c r="AAS61" s="55"/>
      <c r="AAT61" s="55"/>
      <c r="AAU61" s="55"/>
      <c r="AAV61" s="55"/>
      <c r="AAW61" s="55"/>
      <c r="AAX61" s="55"/>
      <c r="AAY61" s="55"/>
      <c r="AAZ61" s="55"/>
      <c r="ABA61" s="55"/>
      <c r="ABB61" s="55"/>
      <c r="ABC61" s="55"/>
      <c r="ABD61" s="55"/>
      <c r="ABE61" s="55"/>
      <c r="ABF61" s="55"/>
      <c r="ABG61" s="55"/>
      <c r="ABH61" s="55"/>
      <c r="ABI61" s="55"/>
      <c r="ABJ61" s="55"/>
      <c r="ABK61" s="55"/>
      <c r="ABL61" s="55"/>
      <c r="ABM61" s="55"/>
      <c r="ABN61" s="55"/>
      <c r="ABO61" s="55"/>
      <c r="ABP61" s="55"/>
      <c r="ABQ61" s="55"/>
      <c r="ABR61" s="55"/>
      <c r="ABS61" s="55"/>
      <c r="ABT61" s="55"/>
      <c r="ABU61" s="55"/>
      <c r="ABV61" s="55"/>
      <c r="ABW61" s="55"/>
      <c r="ABX61" s="55"/>
      <c r="ABY61" s="55"/>
      <c r="ABZ61" s="55"/>
      <c r="ACA61" s="55"/>
      <c r="ACB61" s="55"/>
      <c r="ACC61" s="55"/>
      <c r="ACD61" s="55"/>
      <c r="ACE61" s="55"/>
      <c r="ACF61" s="55"/>
      <c r="ACG61" s="55"/>
      <c r="ACH61" s="55"/>
      <c r="ACI61" s="55"/>
      <c r="ACJ61" s="55"/>
      <c r="ACK61" s="55"/>
      <c r="ACL61" s="55"/>
      <c r="ACM61" s="55"/>
      <c r="ACN61" s="55"/>
      <c r="ACO61" s="55"/>
      <c r="ACP61" s="55"/>
      <c r="ACQ61" s="55"/>
      <c r="ACR61" s="55"/>
      <c r="ACS61" s="55"/>
      <c r="ACT61" s="55"/>
      <c r="ACU61" s="55"/>
      <c r="ACV61" s="55"/>
      <c r="ACW61" s="55"/>
      <c r="ACX61" s="55"/>
      <c r="ACY61" s="55"/>
      <c r="ACZ61" s="55"/>
      <c r="ADA61" s="55"/>
      <c r="ADB61" s="55"/>
      <c r="ADC61" s="55"/>
      <c r="ADD61" s="55"/>
      <c r="ADE61" s="55"/>
      <c r="ADF61" s="55"/>
      <c r="ADG61" s="55"/>
      <c r="ADH61" s="55"/>
      <c r="ADI61" s="55"/>
      <c r="ADJ61" s="55"/>
      <c r="ADK61" s="55"/>
      <c r="ADL61" s="55"/>
      <c r="ADM61" s="55"/>
      <c r="ADN61" s="55"/>
      <c r="ADO61" s="55"/>
      <c r="ADP61" s="55"/>
      <c r="ADQ61" s="55"/>
      <c r="ADR61" s="55"/>
      <c r="ADS61" s="55"/>
      <c r="ADT61" s="55"/>
      <c r="ADU61" s="55"/>
      <c r="ADV61" s="55"/>
      <c r="ADW61" s="55"/>
      <c r="ADX61" s="55"/>
      <c r="ADY61" s="55"/>
      <c r="ADZ61" s="55"/>
      <c r="AEA61" s="55"/>
      <c r="AEB61" s="55"/>
      <c r="AEC61" s="55"/>
      <c r="AED61" s="55"/>
      <c r="AEE61" s="55"/>
      <c r="AEF61" s="55"/>
      <c r="AEG61" s="55"/>
      <c r="AEH61" s="55"/>
      <c r="AEI61" s="55"/>
      <c r="AEJ61" s="55"/>
      <c r="AEK61" s="55"/>
      <c r="AEL61" s="55"/>
      <c r="AEM61" s="55"/>
      <c r="AEN61" s="55"/>
      <c r="AEO61" s="55"/>
      <c r="AEP61" s="55"/>
      <c r="AEQ61" s="55"/>
      <c r="AER61" s="55"/>
      <c r="AES61" s="55"/>
      <c r="AET61" s="55"/>
      <c r="AEU61" s="55"/>
      <c r="AEV61" s="55"/>
      <c r="AEW61" s="55"/>
      <c r="AEX61" s="55"/>
      <c r="AEY61" s="55"/>
      <c r="AEZ61" s="55"/>
      <c r="AFA61" s="55"/>
      <c r="AFB61" s="55"/>
      <c r="AFC61" s="55"/>
      <c r="AFD61" s="55"/>
      <c r="AFE61" s="55"/>
      <c r="AFF61" s="55"/>
      <c r="AFG61" s="55"/>
      <c r="AFH61" s="55"/>
      <c r="AFI61" s="55"/>
      <c r="AFJ61" s="55"/>
      <c r="AFK61" s="55"/>
      <c r="AFL61" s="55"/>
      <c r="AFM61" s="55"/>
      <c r="AFN61" s="55"/>
      <c r="AFO61" s="55"/>
      <c r="AFP61" s="55"/>
      <c r="AFQ61" s="55"/>
      <c r="AFR61" s="55"/>
      <c r="AFS61" s="55"/>
      <c r="AFT61" s="55"/>
      <c r="AFU61" s="55"/>
      <c r="AFV61" s="55"/>
      <c r="AFW61" s="55"/>
      <c r="AFX61" s="55"/>
      <c r="AFY61" s="55"/>
      <c r="AFZ61" s="55"/>
      <c r="AGA61" s="55"/>
      <c r="AGB61" s="55"/>
      <c r="AGC61" s="55"/>
      <c r="AGD61" s="55"/>
      <c r="AGE61" s="55"/>
      <c r="AGF61" s="55"/>
      <c r="AGG61" s="55"/>
      <c r="AGH61" s="55"/>
      <c r="AGI61" s="55"/>
      <c r="AGJ61" s="55"/>
      <c r="AGK61" s="55"/>
      <c r="AGL61" s="55"/>
      <c r="AGM61" s="55"/>
      <c r="AGN61" s="55"/>
      <c r="AGO61" s="55"/>
      <c r="AGP61" s="55"/>
      <c r="AGQ61" s="55"/>
      <c r="AGR61" s="55"/>
      <c r="AGS61" s="55"/>
      <c r="AGT61" s="55"/>
      <c r="AGU61" s="55"/>
      <c r="AGV61" s="55"/>
      <c r="AGW61" s="55"/>
      <c r="AGX61" s="55"/>
      <c r="AGY61" s="55"/>
      <c r="AGZ61" s="55"/>
      <c r="AHA61" s="55"/>
      <c r="AHB61" s="55"/>
      <c r="AHC61" s="55"/>
      <c r="AHD61" s="55"/>
      <c r="AHE61" s="55"/>
      <c r="AHF61" s="55"/>
      <c r="AHG61" s="55"/>
      <c r="AHH61" s="55"/>
      <c r="AHI61" s="55"/>
      <c r="AHJ61" s="55"/>
      <c r="AHK61" s="55"/>
      <c r="AHL61" s="55"/>
      <c r="AHM61" s="55"/>
      <c r="AHN61" s="55"/>
      <c r="AHO61" s="55"/>
      <c r="AHP61" s="55"/>
      <c r="AHQ61" s="55"/>
      <c r="AHR61" s="55"/>
      <c r="AHS61" s="55"/>
      <c r="AHT61" s="55"/>
      <c r="AHU61" s="55"/>
      <c r="AHV61" s="55"/>
      <c r="AHW61" s="55"/>
      <c r="AHX61" s="55"/>
      <c r="AHY61" s="55"/>
      <c r="AHZ61" s="55"/>
      <c r="AIA61" s="55"/>
      <c r="AIB61" s="55"/>
      <c r="AIC61" s="55"/>
      <c r="AID61" s="55"/>
      <c r="AIE61" s="55"/>
      <c r="AIF61" s="55"/>
      <c r="AIG61" s="55"/>
      <c r="AIH61" s="55"/>
      <c r="AII61" s="55"/>
      <c r="AIJ61" s="55"/>
      <c r="AIK61" s="55"/>
      <c r="AIL61" s="55"/>
      <c r="AIM61" s="55"/>
      <c r="AIN61" s="55"/>
      <c r="AIO61" s="55"/>
      <c r="AIP61" s="55"/>
      <c r="AIQ61" s="55"/>
      <c r="AIR61" s="55"/>
      <c r="AIS61" s="55"/>
      <c r="AIT61" s="55"/>
      <c r="AIU61" s="55"/>
      <c r="AIV61" s="55"/>
      <c r="AIW61" s="55"/>
      <c r="AIX61" s="55"/>
      <c r="AIY61" s="55"/>
      <c r="AIZ61" s="55"/>
      <c r="AJA61" s="55"/>
      <c r="AJB61" s="55"/>
      <c r="AJC61" s="55"/>
      <c r="AJD61" s="55"/>
      <c r="AJE61" s="55"/>
      <c r="AJF61" s="55"/>
      <c r="AJG61" s="55"/>
      <c r="AJH61" s="55"/>
      <c r="AJI61" s="55"/>
      <c r="AJJ61" s="55"/>
      <c r="AJK61" s="55"/>
      <c r="AJL61" s="55"/>
      <c r="AJM61" s="55"/>
      <c r="AJN61" s="55"/>
      <c r="AJO61" s="55"/>
      <c r="AJP61" s="55"/>
      <c r="AJQ61" s="55"/>
      <c r="AJR61" s="55"/>
      <c r="AJS61" s="55"/>
      <c r="AJT61" s="55"/>
      <c r="AJU61" s="55"/>
      <c r="AJV61" s="55"/>
      <c r="AJW61" s="55"/>
      <c r="AJX61" s="55"/>
      <c r="AJY61" s="55"/>
      <c r="AJZ61" s="55"/>
      <c r="AKA61" s="55"/>
      <c r="AKB61" s="55"/>
      <c r="AKC61" s="55"/>
      <c r="AKD61" s="55"/>
      <c r="AKE61" s="55"/>
      <c r="AKF61" s="55"/>
      <c r="AKG61" s="55"/>
      <c r="AKH61" s="55"/>
      <c r="AKI61" s="55"/>
      <c r="AKJ61" s="55"/>
      <c r="AKK61" s="55"/>
      <c r="AKL61" s="55"/>
      <c r="AKM61" s="55"/>
      <c r="AKN61" s="55"/>
      <c r="AKO61" s="55"/>
      <c r="AKP61" s="55"/>
      <c r="AKQ61" s="55"/>
      <c r="AKR61" s="55"/>
      <c r="AKS61" s="55"/>
      <c r="AKT61" s="55"/>
      <c r="AKU61" s="55"/>
      <c r="AKV61" s="55"/>
      <c r="AKW61" s="55"/>
      <c r="AKX61" s="55"/>
      <c r="AKY61" s="55"/>
      <c r="AKZ61" s="55"/>
      <c r="ALA61" s="55"/>
      <c r="ALB61" s="55"/>
      <c r="ALC61" s="55"/>
      <c r="ALD61" s="55"/>
      <c r="ALE61" s="55"/>
      <c r="ALF61" s="55"/>
      <c r="ALG61" s="55"/>
      <c r="ALH61" s="55"/>
      <c r="ALI61" s="55"/>
      <c r="ALJ61" s="55"/>
      <c r="ALK61" s="55"/>
      <c r="ALL61" s="55"/>
      <c r="ALM61" s="55"/>
      <c r="ALN61" s="55"/>
      <c r="ALO61" s="55"/>
      <c r="ALP61" s="55"/>
      <c r="ALQ61" s="55"/>
      <c r="ALR61" s="55"/>
      <c r="ALS61" s="55"/>
      <c r="ALT61" s="55"/>
      <c r="ALU61" s="55"/>
      <c r="ALV61" s="55"/>
      <c r="ALW61" s="55"/>
      <c r="ALX61" s="55"/>
      <c r="ALY61" s="55"/>
      <c r="ALZ61" s="55"/>
      <c r="AMA61" s="55"/>
      <c r="AMB61" s="55"/>
      <c r="AMC61" s="55"/>
      <c r="AMD61" s="55"/>
      <c r="AME61" s="55"/>
      <c r="AMF61" s="55"/>
      <c r="AMG61" s="55"/>
      <c r="AMH61" s="55"/>
      <c r="AMI61" s="55"/>
      <c r="AMJ61" s="55"/>
      <c r="AMK61" s="55"/>
      <c r="AML61" s="55"/>
      <c r="AMM61" s="55"/>
      <c r="AMN61" s="55"/>
      <c r="AMO61" s="55"/>
      <c r="AMP61" s="55"/>
      <c r="AMQ61" s="55"/>
      <c r="AMR61" s="55"/>
      <c r="AMS61" s="55"/>
      <c r="AMT61" s="55"/>
      <c r="AMU61" s="55"/>
      <c r="AMV61" s="55"/>
      <c r="AMW61" s="55"/>
      <c r="AMX61" s="55"/>
      <c r="AMY61" s="55"/>
      <c r="AMZ61" s="55"/>
      <c r="ANA61" s="55"/>
      <c r="ANB61" s="55"/>
      <c r="ANC61" s="55"/>
      <c r="AND61" s="55"/>
      <c r="ANE61" s="55"/>
      <c r="ANF61" s="55"/>
      <c r="ANG61" s="55"/>
      <c r="ANH61" s="55"/>
      <c r="ANI61" s="55"/>
      <c r="ANJ61" s="55"/>
      <c r="ANK61" s="55"/>
      <c r="ANL61" s="55"/>
      <c r="ANM61" s="55"/>
      <c r="ANN61" s="55"/>
      <c r="ANO61" s="55"/>
      <c r="ANP61" s="55"/>
      <c r="ANQ61" s="55"/>
      <c r="ANR61" s="55"/>
      <c r="ANS61" s="55"/>
      <c r="ANT61" s="55"/>
      <c r="ANU61" s="55"/>
      <c r="ANV61" s="55"/>
      <c r="ANW61" s="55"/>
      <c r="ANX61" s="55"/>
      <c r="ANY61" s="55"/>
      <c r="ANZ61" s="55"/>
      <c r="AOA61" s="55"/>
      <c r="AOB61" s="55"/>
      <c r="AOC61" s="55"/>
      <c r="AOD61" s="55"/>
      <c r="AOE61" s="55"/>
      <c r="AOF61" s="55"/>
      <c r="AOG61" s="55"/>
      <c r="AOH61" s="55"/>
      <c r="AOI61" s="55"/>
      <c r="AOJ61" s="55"/>
      <c r="AOK61" s="55"/>
      <c r="AOL61" s="55"/>
      <c r="AOM61" s="55"/>
      <c r="AON61" s="55"/>
      <c r="AOO61" s="55"/>
      <c r="AOP61" s="55"/>
      <c r="AOQ61" s="55"/>
      <c r="AOR61" s="55"/>
      <c r="AOS61" s="55"/>
      <c r="AOT61" s="55"/>
      <c r="AOU61" s="55"/>
      <c r="AOV61" s="55"/>
      <c r="AOW61" s="55"/>
      <c r="AOX61" s="55"/>
      <c r="AOY61" s="55"/>
      <c r="AOZ61" s="55"/>
      <c r="APA61" s="55"/>
      <c r="APB61" s="55"/>
      <c r="APC61" s="55"/>
      <c r="APD61" s="55"/>
      <c r="APE61" s="55"/>
      <c r="APF61" s="55"/>
      <c r="APG61" s="55"/>
      <c r="APH61" s="55"/>
      <c r="API61" s="55"/>
      <c r="APJ61" s="55"/>
      <c r="APK61" s="55"/>
      <c r="APL61" s="55"/>
      <c r="APM61" s="55"/>
      <c r="APN61" s="55"/>
      <c r="APO61" s="55"/>
      <c r="APP61" s="55"/>
      <c r="APQ61" s="55"/>
      <c r="APR61" s="55"/>
      <c r="APS61" s="55"/>
      <c r="APT61" s="55"/>
      <c r="APU61" s="55"/>
      <c r="APV61" s="55"/>
      <c r="APW61" s="55"/>
      <c r="APX61" s="55"/>
      <c r="APY61" s="55"/>
      <c r="APZ61" s="55"/>
      <c r="AQA61" s="55"/>
      <c r="AQB61" s="55"/>
      <c r="AQC61" s="55"/>
      <c r="AQD61" s="55"/>
      <c r="AQE61" s="55"/>
      <c r="AQF61" s="55"/>
      <c r="AQG61" s="55"/>
      <c r="AQH61" s="55"/>
      <c r="AQI61" s="55"/>
      <c r="AQJ61" s="55"/>
      <c r="AQK61" s="55"/>
      <c r="AQL61" s="55"/>
      <c r="AQM61" s="55"/>
      <c r="AQN61" s="55"/>
      <c r="AQO61" s="55"/>
      <c r="AQP61" s="55"/>
      <c r="AQQ61" s="55"/>
      <c r="AQR61" s="55"/>
      <c r="AQS61" s="55"/>
      <c r="AQT61" s="55"/>
      <c r="AQU61" s="55"/>
      <c r="AQV61" s="55"/>
      <c r="AQW61" s="55"/>
      <c r="AQX61" s="55"/>
      <c r="AQY61" s="55"/>
      <c r="AQZ61" s="55"/>
      <c r="ARA61" s="55"/>
      <c r="ARB61" s="55"/>
      <c r="ARC61" s="55"/>
      <c r="ARD61" s="55"/>
      <c r="ARE61" s="55"/>
      <c r="ARF61" s="55"/>
      <c r="ARG61" s="55"/>
      <c r="ARH61" s="55"/>
      <c r="ARI61" s="55"/>
      <c r="ARJ61" s="55"/>
      <c r="ARK61" s="55"/>
      <c r="ARL61" s="55"/>
      <c r="ARM61" s="55"/>
      <c r="ARN61" s="55"/>
      <c r="ARO61" s="55"/>
      <c r="ARP61" s="55"/>
      <c r="ARQ61" s="55"/>
      <c r="ARR61" s="55"/>
      <c r="ARS61" s="55"/>
      <c r="ART61" s="55"/>
      <c r="ARU61" s="55"/>
      <c r="ARV61" s="55"/>
      <c r="ARW61" s="55"/>
      <c r="ARX61" s="55"/>
      <c r="ARY61" s="55"/>
      <c r="ARZ61" s="55"/>
      <c r="ASA61" s="55"/>
      <c r="ASB61" s="55"/>
      <c r="ASC61" s="55"/>
      <c r="ASD61" s="55"/>
      <c r="ASE61" s="55"/>
      <c r="ASF61" s="55"/>
      <c r="ASG61" s="55"/>
      <c r="ASH61" s="55"/>
      <c r="ASI61" s="55"/>
      <c r="ASJ61" s="55"/>
      <c r="ASK61" s="55"/>
      <c r="ASL61" s="55"/>
      <c r="ASM61" s="55"/>
      <c r="ASN61" s="55"/>
      <c r="ASO61" s="55"/>
      <c r="ASP61" s="55"/>
      <c r="ASQ61" s="55"/>
      <c r="ASR61" s="55"/>
      <c r="ASS61" s="55"/>
      <c r="AST61" s="55"/>
      <c r="ASU61" s="55"/>
      <c r="ASV61" s="55"/>
      <c r="ASW61" s="55"/>
      <c r="ASX61" s="55"/>
      <c r="ASY61" s="55"/>
      <c r="ASZ61" s="55"/>
      <c r="ATA61" s="55"/>
      <c r="ATB61" s="55"/>
      <c r="ATC61" s="55"/>
      <c r="ATD61" s="55"/>
      <c r="ATE61" s="55"/>
      <c r="ATF61" s="55"/>
      <c r="ATG61" s="55"/>
      <c r="ATH61" s="55"/>
      <c r="ATI61" s="55"/>
      <c r="ATJ61" s="55"/>
      <c r="ATK61" s="55"/>
      <c r="ATL61" s="55"/>
      <c r="ATM61" s="55"/>
      <c r="ATN61" s="55"/>
      <c r="ATO61" s="55"/>
      <c r="ATP61" s="55"/>
      <c r="ATQ61" s="55"/>
      <c r="ATR61" s="55"/>
      <c r="ATS61" s="55"/>
      <c r="ATT61" s="55"/>
      <c r="ATU61" s="55"/>
      <c r="ATV61" s="55"/>
      <c r="ATW61" s="55"/>
      <c r="ATX61" s="55"/>
      <c r="ATY61" s="55"/>
      <c r="ATZ61" s="55"/>
      <c r="AUA61" s="55"/>
      <c r="AUB61" s="55"/>
      <c r="AUC61" s="55"/>
      <c r="AUD61" s="55"/>
      <c r="AUE61" s="55"/>
      <c r="AUF61" s="55"/>
      <c r="AUG61" s="55"/>
      <c r="AUH61" s="55"/>
      <c r="AUI61" s="55"/>
      <c r="AUJ61" s="55"/>
      <c r="AUK61" s="55"/>
      <c r="AUL61" s="55"/>
      <c r="AUM61" s="55"/>
      <c r="AUN61" s="55"/>
      <c r="AUO61" s="55"/>
      <c r="AUP61" s="55"/>
      <c r="AUQ61" s="55"/>
      <c r="AUR61" s="55"/>
      <c r="AUS61" s="55"/>
      <c r="AUT61" s="55"/>
      <c r="AUU61" s="55"/>
      <c r="AUV61" s="55"/>
      <c r="AUW61" s="55"/>
      <c r="AUX61" s="55"/>
      <c r="AUY61" s="55"/>
      <c r="AUZ61" s="55"/>
      <c r="AVA61" s="55"/>
      <c r="AVB61" s="55"/>
      <c r="AVC61" s="55"/>
      <c r="AVD61" s="55"/>
      <c r="AVE61" s="55"/>
      <c r="AVF61" s="55"/>
      <c r="AVG61" s="55"/>
      <c r="AVH61" s="55"/>
      <c r="AVI61" s="55"/>
      <c r="AVJ61" s="55"/>
      <c r="AVK61" s="55"/>
      <c r="AVL61" s="55"/>
      <c r="AVM61" s="55"/>
      <c r="AVN61" s="55"/>
      <c r="AVO61" s="55"/>
      <c r="AVP61" s="55"/>
      <c r="AVQ61" s="55"/>
      <c r="AVR61" s="55"/>
      <c r="AVS61" s="55"/>
      <c r="AVT61" s="55"/>
      <c r="AVU61" s="55"/>
      <c r="AVV61" s="55"/>
      <c r="AVW61" s="55"/>
      <c r="AVX61" s="55"/>
      <c r="AVY61" s="55"/>
      <c r="AVZ61" s="55"/>
      <c r="AWA61" s="55"/>
      <c r="AWB61" s="55"/>
      <c r="AWC61" s="55"/>
      <c r="AWD61" s="55"/>
      <c r="AWE61" s="55"/>
      <c r="AWF61" s="55"/>
      <c r="AWG61" s="55"/>
      <c r="AWH61" s="55"/>
      <c r="AWI61" s="55"/>
      <c r="AWJ61" s="55"/>
      <c r="AWK61" s="55"/>
      <c r="AWL61" s="55"/>
      <c r="AWM61" s="55"/>
      <c r="AWN61" s="55"/>
      <c r="AWO61" s="55"/>
      <c r="AWP61" s="55"/>
      <c r="AWQ61" s="55"/>
      <c r="AWR61" s="55"/>
      <c r="AWS61" s="55"/>
      <c r="AWT61" s="55"/>
      <c r="AWU61" s="55"/>
      <c r="AWV61" s="55"/>
      <c r="AWW61" s="55"/>
      <c r="AWX61" s="55"/>
      <c r="AWY61" s="55"/>
      <c r="AWZ61" s="55"/>
      <c r="AXA61" s="55"/>
      <c r="AXB61" s="55"/>
      <c r="AXC61" s="55"/>
      <c r="AXD61" s="55"/>
      <c r="AXE61" s="55"/>
      <c r="AXF61" s="55"/>
      <c r="AXG61" s="55"/>
      <c r="AXH61" s="55"/>
      <c r="AXI61" s="55"/>
      <c r="AXJ61" s="55"/>
      <c r="AXK61" s="55"/>
      <c r="AXL61" s="55"/>
      <c r="AXM61" s="55"/>
      <c r="AXN61" s="55"/>
      <c r="AXO61" s="55"/>
      <c r="AXP61" s="55"/>
      <c r="AXQ61" s="55"/>
      <c r="AXR61" s="55"/>
      <c r="AXS61" s="55"/>
      <c r="AXT61" s="55"/>
      <c r="AXU61" s="55"/>
      <c r="AXV61" s="55"/>
      <c r="AXW61" s="55"/>
      <c r="AXX61" s="55"/>
      <c r="AXY61" s="55"/>
      <c r="AXZ61" s="55"/>
      <c r="AYA61" s="55"/>
      <c r="AYB61" s="55"/>
      <c r="AYC61" s="55"/>
      <c r="AYD61" s="55"/>
      <c r="AYE61" s="55"/>
      <c r="AYF61" s="55"/>
      <c r="AYG61" s="55"/>
      <c r="AYH61" s="55"/>
      <c r="AYI61" s="55"/>
      <c r="AYJ61" s="55"/>
      <c r="AYK61" s="55"/>
      <c r="AYL61" s="55"/>
      <c r="AYM61" s="55"/>
      <c r="AYN61" s="55"/>
      <c r="AYO61" s="55"/>
      <c r="AYP61" s="55"/>
      <c r="AYQ61" s="55"/>
      <c r="AYR61" s="55"/>
      <c r="AYS61" s="55"/>
      <c r="AYT61" s="55"/>
      <c r="AYU61" s="55"/>
      <c r="AYV61" s="55"/>
      <c r="AYW61" s="55"/>
      <c r="AYX61" s="55"/>
      <c r="AYY61" s="55"/>
      <c r="AYZ61" s="55"/>
      <c r="AZA61" s="55"/>
      <c r="AZB61" s="55"/>
      <c r="AZC61" s="55"/>
      <c r="AZD61" s="55"/>
      <c r="AZE61" s="55"/>
      <c r="AZF61" s="55"/>
      <c r="AZG61" s="55"/>
      <c r="AZH61" s="55"/>
      <c r="AZI61" s="55"/>
      <c r="AZJ61" s="55"/>
      <c r="AZK61" s="55"/>
      <c r="AZL61" s="55"/>
      <c r="AZM61" s="55"/>
      <c r="AZN61" s="55"/>
      <c r="AZO61" s="55"/>
      <c r="AZP61" s="55"/>
      <c r="AZQ61" s="55"/>
      <c r="AZR61" s="55"/>
      <c r="AZS61" s="55"/>
      <c r="AZT61" s="55"/>
      <c r="AZU61" s="55"/>
      <c r="AZV61" s="55"/>
      <c r="AZW61" s="55"/>
      <c r="AZX61" s="55"/>
      <c r="AZY61" s="55"/>
      <c r="AZZ61" s="55"/>
      <c r="BAA61" s="55"/>
      <c r="BAB61" s="55"/>
      <c r="BAC61" s="55"/>
      <c r="BAD61" s="55"/>
      <c r="BAE61" s="55"/>
      <c r="BAF61" s="55"/>
      <c r="BAG61" s="55"/>
      <c r="BAH61" s="55"/>
      <c r="BAI61" s="55"/>
      <c r="BAJ61" s="55"/>
      <c r="BAK61" s="55"/>
      <c r="BAL61" s="55"/>
      <c r="BAM61" s="55"/>
      <c r="BAN61" s="55"/>
      <c r="BAO61" s="55"/>
      <c r="BAP61" s="55"/>
      <c r="BAQ61" s="55"/>
      <c r="BAR61" s="55"/>
      <c r="BAS61" s="55"/>
      <c r="BAT61" s="55"/>
      <c r="BAU61" s="55"/>
      <c r="BAV61" s="55"/>
      <c r="BAW61" s="55"/>
      <c r="BAX61" s="55"/>
      <c r="BAY61" s="55"/>
      <c r="BAZ61" s="55"/>
      <c r="BBA61" s="55"/>
      <c r="BBB61" s="55"/>
      <c r="BBC61" s="55"/>
      <c r="BBD61" s="55"/>
      <c r="BBE61" s="55"/>
      <c r="BBF61" s="55"/>
      <c r="BBG61" s="55"/>
      <c r="BBH61" s="55"/>
      <c r="BBI61" s="55"/>
      <c r="BBJ61" s="55"/>
      <c r="BBK61" s="55"/>
      <c r="BBL61" s="55"/>
      <c r="BBM61" s="55"/>
      <c r="BBN61" s="55"/>
      <c r="BBO61" s="55"/>
      <c r="BBP61" s="55"/>
      <c r="BBQ61" s="55"/>
      <c r="BBR61" s="55"/>
      <c r="BBS61" s="55"/>
      <c r="BBT61" s="55"/>
      <c r="BBU61" s="55"/>
      <c r="BBV61" s="55"/>
      <c r="BBW61" s="55"/>
      <c r="BBX61" s="55"/>
      <c r="BBY61" s="55"/>
      <c r="BBZ61" s="55"/>
      <c r="BCA61" s="55"/>
      <c r="BCB61" s="55"/>
      <c r="BCC61" s="55"/>
      <c r="BCD61" s="55"/>
      <c r="BCE61" s="55"/>
      <c r="BCF61" s="55"/>
      <c r="BCG61" s="55"/>
      <c r="BCH61" s="55"/>
      <c r="BCI61" s="55"/>
      <c r="BCJ61" s="55"/>
      <c r="BCK61" s="55"/>
      <c r="BCL61" s="55"/>
      <c r="BCM61" s="55"/>
      <c r="BCN61" s="55"/>
      <c r="BCO61" s="55"/>
      <c r="BCP61" s="55"/>
      <c r="BCQ61" s="55"/>
      <c r="BCR61" s="55"/>
      <c r="BCS61" s="55"/>
      <c r="BCT61" s="55"/>
      <c r="BCU61" s="55"/>
      <c r="BCV61" s="55"/>
      <c r="BCW61" s="55"/>
      <c r="BCX61" s="55"/>
      <c r="BCY61" s="55"/>
      <c r="BCZ61" s="55"/>
      <c r="BDA61" s="55"/>
      <c r="BDB61" s="55"/>
      <c r="BDC61" s="55"/>
      <c r="BDD61" s="55"/>
      <c r="BDE61" s="55"/>
      <c r="BDF61" s="55"/>
      <c r="BDG61" s="55"/>
      <c r="BDH61" s="55"/>
      <c r="BDI61" s="55"/>
      <c r="BDJ61" s="55"/>
      <c r="BDK61" s="55"/>
      <c r="BDL61" s="55"/>
      <c r="BDM61" s="55"/>
      <c r="BDN61" s="55"/>
      <c r="BDO61" s="55"/>
      <c r="BDP61" s="55"/>
      <c r="BDQ61" s="55"/>
      <c r="BDR61" s="55"/>
      <c r="BDS61" s="55"/>
      <c r="BDT61" s="55"/>
      <c r="BDU61" s="55"/>
      <c r="BDV61" s="55"/>
      <c r="BDW61" s="55"/>
      <c r="BDX61" s="55"/>
      <c r="BDY61" s="55"/>
      <c r="BDZ61" s="55"/>
      <c r="BEA61" s="55"/>
      <c r="BEB61" s="55"/>
      <c r="BEC61" s="55"/>
      <c r="BED61" s="55"/>
      <c r="BEE61" s="55"/>
      <c r="BEF61" s="55"/>
      <c r="BEG61" s="55"/>
      <c r="BEH61" s="55"/>
      <c r="BEI61" s="55"/>
      <c r="BEJ61" s="55"/>
      <c r="BEK61" s="55"/>
      <c r="BEL61" s="55"/>
      <c r="BEM61" s="55"/>
      <c r="BEN61" s="55"/>
      <c r="BEO61" s="55"/>
      <c r="BEP61" s="55"/>
      <c r="BEQ61" s="55"/>
      <c r="BER61" s="55"/>
      <c r="BES61" s="55"/>
      <c r="BET61" s="55"/>
      <c r="BEU61" s="55"/>
      <c r="BEV61" s="55"/>
      <c r="BEW61" s="55"/>
      <c r="BEX61" s="55"/>
      <c r="BEY61" s="55"/>
      <c r="BEZ61" s="55"/>
      <c r="BFA61" s="55"/>
      <c r="BFB61" s="55"/>
      <c r="BFC61" s="55"/>
      <c r="BFD61" s="55"/>
      <c r="BFE61" s="55"/>
      <c r="BFF61" s="55"/>
      <c r="BFG61" s="55"/>
      <c r="BFH61" s="55"/>
      <c r="BFI61" s="55"/>
      <c r="BFJ61" s="55"/>
      <c r="BFK61" s="55"/>
      <c r="BFL61" s="55"/>
      <c r="BFM61" s="55"/>
      <c r="BFN61" s="55"/>
      <c r="BFO61" s="55"/>
      <c r="BFP61" s="55"/>
      <c r="BFQ61" s="55"/>
      <c r="BFR61" s="55"/>
      <c r="BFS61" s="55"/>
      <c r="BFT61" s="55"/>
      <c r="BFU61" s="55"/>
      <c r="BFV61" s="55"/>
      <c r="BFW61" s="55"/>
      <c r="BFX61" s="55"/>
      <c r="BFY61" s="55"/>
      <c r="BFZ61" s="55"/>
      <c r="BGA61" s="55"/>
      <c r="BGB61" s="55"/>
      <c r="BGC61" s="55"/>
      <c r="BGD61" s="55"/>
      <c r="BGE61" s="55"/>
      <c r="BGF61" s="55"/>
      <c r="BGG61" s="55"/>
      <c r="BGH61" s="55"/>
      <c r="BGI61" s="55"/>
      <c r="BGJ61" s="55"/>
      <c r="BGK61" s="55"/>
      <c r="BGL61" s="55"/>
      <c r="BGM61" s="55"/>
      <c r="BGN61" s="55"/>
      <c r="BGO61" s="55"/>
      <c r="BGP61" s="55"/>
      <c r="BGQ61" s="55"/>
      <c r="BGR61" s="55"/>
      <c r="BGS61" s="55"/>
      <c r="BGT61" s="55"/>
      <c r="BGU61" s="55"/>
      <c r="BGV61" s="55"/>
      <c r="BGW61" s="55"/>
      <c r="BGX61" s="55"/>
      <c r="BGY61" s="55"/>
      <c r="BGZ61" s="55"/>
      <c r="BHA61" s="55"/>
      <c r="BHB61" s="55"/>
      <c r="BHC61" s="55"/>
      <c r="BHD61" s="55"/>
      <c r="BHE61" s="55"/>
      <c r="BHF61" s="55"/>
      <c r="BHG61" s="55"/>
      <c r="BHH61" s="55"/>
      <c r="BHI61" s="55"/>
      <c r="BHJ61" s="55"/>
      <c r="BHK61" s="55"/>
      <c r="BHL61" s="55"/>
      <c r="BHM61" s="55"/>
      <c r="BHN61" s="55"/>
      <c r="BHO61" s="55"/>
      <c r="BHP61" s="55"/>
      <c r="BHQ61" s="55"/>
      <c r="BHR61" s="55"/>
      <c r="BHS61" s="55"/>
      <c r="BHT61" s="55"/>
      <c r="BHU61" s="55"/>
      <c r="BHV61" s="55"/>
      <c r="BHW61" s="55"/>
      <c r="BHX61" s="55"/>
      <c r="BHY61" s="55"/>
      <c r="BHZ61" s="55"/>
      <c r="BIA61" s="55"/>
      <c r="BIB61" s="55"/>
      <c r="BIC61" s="55"/>
      <c r="BID61" s="55"/>
      <c r="BIE61" s="55"/>
      <c r="BIF61" s="55"/>
      <c r="BIG61" s="55"/>
      <c r="BIH61" s="55"/>
      <c r="BII61" s="55"/>
      <c r="BIJ61" s="55"/>
      <c r="BIK61" s="55"/>
      <c r="BIL61" s="55"/>
      <c r="BIM61" s="55"/>
      <c r="BIN61" s="55"/>
      <c r="BIO61" s="55"/>
      <c r="BIP61" s="55"/>
      <c r="BIQ61" s="55"/>
      <c r="BIR61" s="55"/>
      <c r="BIS61" s="55"/>
      <c r="BIT61" s="55"/>
      <c r="BIU61" s="55"/>
      <c r="BIV61" s="55"/>
      <c r="BIW61" s="55"/>
      <c r="BIX61" s="55"/>
      <c r="BIY61" s="55"/>
      <c r="BIZ61" s="55"/>
      <c r="BJA61" s="55"/>
      <c r="BJB61" s="55"/>
      <c r="BJC61" s="55"/>
      <c r="BJD61" s="55"/>
      <c r="BJE61" s="55"/>
      <c r="BJF61" s="55"/>
      <c r="BJG61" s="55"/>
      <c r="BJH61" s="55"/>
      <c r="BJI61" s="55"/>
      <c r="BJJ61" s="55"/>
      <c r="BJK61" s="55"/>
      <c r="BJL61" s="55"/>
      <c r="BJM61" s="55"/>
      <c r="BJN61" s="55"/>
      <c r="BJO61" s="55"/>
      <c r="BJP61" s="55"/>
      <c r="BJQ61" s="55"/>
      <c r="BJR61" s="55"/>
      <c r="BJS61" s="55"/>
      <c r="BJT61" s="55"/>
      <c r="BJU61" s="55"/>
      <c r="BJV61" s="55"/>
      <c r="BJW61" s="55"/>
      <c r="BJX61" s="55"/>
      <c r="BJY61" s="55"/>
      <c r="BJZ61" s="55"/>
      <c r="BKA61" s="55"/>
      <c r="BKB61" s="55"/>
      <c r="BKC61" s="55"/>
      <c r="BKD61" s="55"/>
      <c r="BKE61" s="55"/>
      <c r="BKF61" s="55"/>
      <c r="BKG61" s="55"/>
      <c r="BKH61" s="55"/>
      <c r="BKI61" s="55"/>
      <c r="BKJ61" s="55"/>
      <c r="BKK61" s="55"/>
      <c r="BKL61" s="55"/>
      <c r="BKM61" s="55"/>
      <c r="BKN61" s="55"/>
      <c r="BKO61" s="55"/>
      <c r="BKP61" s="55"/>
      <c r="BKQ61" s="55"/>
      <c r="BKR61" s="55"/>
      <c r="BKS61" s="55"/>
      <c r="BKT61" s="55"/>
      <c r="BKU61" s="55"/>
      <c r="BKV61" s="55"/>
      <c r="BKW61" s="55"/>
      <c r="BKX61" s="55"/>
      <c r="BKY61" s="55"/>
      <c r="BKZ61" s="55"/>
      <c r="BLA61" s="55"/>
      <c r="BLB61" s="55"/>
      <c r="BLC61" s="55"/>
      <c r="BLD61" s="55"/>
      <c r="BLE61" s="55"/>
      <c r="BLF61" s="55"/>
      <c r="BLG61" s="55"/>
      <c r="BLH61" s="55"/>
      <c r="BLI61" s="55"/>
      <c r="BLJ61" s="55"/>
      <c r="BLK61" s="55"/>
      <c r="BLL61" s="55"/>
      <c r="BLM61" s="55"/>
      <c r="BLN61" s="55"/>
      <c r="BLO61" s="55"/>
      <c r="BLP61" s="55"/>
      <c r="BLQ61" s="55"/>
      <c r="BLR61" s="55"/>
      <c r="BLS61" s="55"/>
      <c r="BLT61" s="55"/>
      <c r="BLU61" s="55"/>
      <c r="BLV61" s="55"/>
      <c r="BLW61" s="55"/>
      <c r="BLX61" s="55"/>
      <c r="BLY61" s="55"/>
      <c r="BLZ61" s="55"/>
      <c r="BMA61" s="55"/>
      <c r="BMB61" s="55"/>
      <c r="BMC61" s="55"/>
      <c r="BMD61" s="55"/>
      <c r="BME61" s="55"/>
      <c r="BMF61" s="55"/>
      <c r="BMG61" s="55"/>
      <c r="BMH61" s="55"/>
      <c r="BMI61" s="55"/>
      <c r="BMJ61" s="55"/>
      <c r="BMK61" s="55"/>
      <c r="BML61" s="55"/>
      <c r="BMM61" s="55"/>
      <c r="BMN61" s="55"/>
      <c r="BMO61" s="55"/>
      <c r="BMP61" s="55"/>
      <c r="BMQ61" s="55"/>
      <c r="BMR61" s="55"/>
      <c r="BMS61" s="55"/>
      <c r="BMT61" s="55"/>
      <c r="BMU61" s="55"/>
      <c r="BMV61" s="55"/>
      <c r="BMW61" s="55"/>
      <c r="BMX61" s="55"/>
      <c r="BMY61" s="55"/>
      <c r="BMZ61" s="55"/>
      <c r="BNA61" s="55"/>
      <c r="BNB61" s="55"/>
      <c r="BNC61" s="55"/>
      <c r="BND61" s="55"/>
      <c r="BNE61" s="55"/>
      <c r="BNF61" s="55"/>
      <c r="BNG61" s="55"/>
      <c r="BNH61" s="55"/>
      <c r="BNI61" s="55"/>
      <c r="BNJ61" s="55"/>
      <c r="BNK61" s="55"/>
      <c r="BNL61" s="55"/>
      <c r="BNM61" s="55"/>
      <c r="BNN61" s="55"/>
      <c r="BNO61" s="55"/>
      <c r="BNP61" s="55"/>
      <c r="BNQ61" s="55"/>
      <c r="BNR61" s="55"/>
      <c r="BNS61" s="55"/>
      <c r="BNT61" s="55"/>
      <c r="BNU61" s="55"/>
      <c r="BNV61" s="55"/>
      <c r="BNW61" s="55"/>
      <c r="BNX61" s="55"/>
      <c r="BNY61" s="55"/>
      <c r="BNZ61" s="55"/>
      <c r="BOA61" s="55"/>
      <c r="BOB61" s="55"/>
      <c r="BOC61" s="55"/>
      <c r="BOD61" s="55"/>
      <c r="BOE61" s="55"/>
      <c r="BOF61" s="55"/>
      <c r="BOG61" s="55"/>
      <c r="BOH61" s="55"/>
      <c r="BOI61" s="55"/>
      <c r="BOJ61" s="55"/>
      <c r="BOK61" s="55"/>
      <c r="BOL61" s="55"/>
      <c r="BOM61" s="55"/>
      <c r="BON61" s="55"/>
      <c r="BOO61" s="55"/>
      <c r="BOP61" s="55"/>
      <c r="BOQ61" s="55"/>
      <c r="BOR61" s="55"/>
      <c r="BOS61" s="55"/>
      <c r="BOT61" s="55"/>
      <c r="BOU61" s="55"/>
      <c r="BOV61" s="55"/>
      <c r="BOW61" s="55"/>
      <c r="BOX61" s="55"/>
      <c r="BOY61" s="55"/>
      <c r="BOZ61" s="55"/>
      <c r="BPA61" s="55"/>
      <c r="BPB61" s="55"/>
      <c r="BPC61" s="55"/>
      <c r="BPD61" s="55"/>
      <c r="BPE61" s="55"/>
      <c r="BPF61" s="55"/>
      <c r="BPG61" s="55"/>
      <c r="BPH61" s="55"/>
      <c r="BPI61" s="55"/>
      <c r="BPJ61" s="55"/>
      <c r="BPK61" s="55"/>
      <c r="BPL61" s="55"/>
      <c r="BPM61" s="55"/>
      <c r="BPN61" s="55"/>
      <c r="BPO61" s="55"/>
      <c r="BPP61" s="55"/>
      <c r="BPQ61" s="55"/>
      <c r="BPR61" s="55"/>
      <c r="BPS61" s="55"/>
      <c r="BPT61" s="55"/>
      <c r="BPU61" s="55"/>
      <c r="BPV61" s="55"/>
      <c r="BPW61" s="55"/>
      <c r="BPX61" s="55"/>
      <c r="BPY61" s="55"/>
      <c r="BPZ61" s="55"/>
      <c r="BQA61" s="55"/>
      <c r="BQB61" s="55"/>
      <c r="BQC61" s="55"/>
      <c r="BQD61" s="55"/>
      <c r="BQE61" s="55"/>
      <c r="BQF61" s="55"/>
      <c r="BQG61" s="55"/>
      <c r="BQH61" s="55"/>
      <c r="BQI61" s="55"/>
      <c r="BQJ61" s="55"/>
      <c r="BQK61" s="55"/>
      <c r="BQL61" s="55"/>
      <c r="BQM61" s="55"/>
      <c r="BQN61" s="55"/>
      <c r="BQO61" s="55"/>
      <c r="BQP61" s="55"/>
      <c r="BQQ61" s="55"/>
      <c r="BQR61" s="55"/>
      <c r="BQS61" s="55"/>
      <c r="BQT61" s="55"/>
      <c r="BQU61" s="55"/>
      <c r="BQV61" s="55"/>
      <c r="BQW61" s="55"/>
      <c r="BQX61" s="55"/>
      <c r="BQY61" s="55"/>
      <c r="BQZ61" s="55"/>
      <c r="BRA61" s="55"/>
      <c r="BRB61" s="55"/>
      <c r="BRC61" s="55"/>
      <c r="BRD61" s="55"/>
      <c r="BRE61" s="55"/>
      <c r="BRF61" s="55"/>
      <c r="BRG61" s="55"/>
      <c r="BRH61" s="55"/>
      <c r="BRI61" s="55"/>
      <c r="BRJ61" s="55"/>
      <c r="BRK61" s="55"/>
      <c r="BRL61" s="55"/>
      <c r="BRM61" s="55"/>
      <c r="BRN61" s="55"/>
      <c r="BRO61" s="55"/>
      <c r="BRP61" s="55"/>
      <c r="BRQ61" s="55"/>
      <c r="BRR61" s="55"/>
      <c r="BRS61" s="55"/>
      <c r="BRT61" s="55"/>
      <c r="BRU61" s="55"/>
      <c r="BRV61" s="55"/>
      <c r="BRW61" s="55"/>
      <c r="BRX61" s="55"/>
      <c r="BRY61" s="55"/>
      <c r="BRZ61" s="55"/>
      <c r="BSA61" s="55"/>
      <c r="BSB61" s="55"/>
      <c r="BSC61" s="55"/>
      <c r="BSD61" s="55"/>
      <c r="BSE61" s="55"/>
      <c r="BSF61" s="55"/>
      <c r="BSG61" s="55"/>
      <c r="BSH61" s="55"/>
      <c r="BSI61" s="55"/>
      <c r="BSJ61" s="55"/>
      <c r="BSK61" s="55"/>
      <c r="BSL61" s="55"/>
      <c r="BSM61" s="55"/>
      <c r="BSN61" s="55"/>
      <c r="BSO61" s="55"/>
      <c r="BSP61" s="55"/>
      <c r="BSQ61" s="55"/>
      <c r="BSR61" s="55"/>
      <c r="BSS61" s="55"/>
      <c r="BST61" s="55"/>
      <c r="BSU61" s="55"/>
      <c r="BSV61" s="55"/>
      <c r="BSW61" s="55"/>
      <c r="BSX61" s="55"/>
      <c r="BSY61" s="55"/>
      <c r="BSZ61" s="55"/>
      <c r="BTA61" s="55"/>
      <c r="BTB61" s="55"/>
      <c r="BTC61" s="55"/>
      <c r="BTD61" s="55"/>
      <c r="BTE61" s="55"/>
      <c r="BTF61" s="55"/>
      <c r="BTG61" s="55"/>
      <c r="BTH61" s="55"/>
      <c r="BTI61" s="55"/>
      <c r="BTJ61" s="55"/>
      <c r="BTK61" s="55"/>
      <c r="BTL61" s="55"/>
      <c r="BTM61" s="55"/>
      <c r="BTN61" s="55"/>
      <c r="BTO61" s="55"/>
      <c r="BTP61" s="55"/>
      <c r="BTQ61" s="55"/>
      <c r="BTR61" s="55"/>
      <c r="BTS61" s="55"/>
      <c r="BTT61" s="55"/>
      <c r="BTU61" s="55"/>
      <c r="BTV61" s="55"/>
      <c r="BTW61" s="55"/>
      <c r="BTX61" s="55"/>
      <c r="BTY61" s="55"/>
      <c r="BTZ61" s="55"/>
      <c r="BUA61" s="55"/>
      <c r="BUB61" s="55"/>
      <c r="BUC61" s="55"/>
      <c r="BUD61" s="55"/>
      <c r="BUE61" s="55"/>
      <c r="BUF61" s="55"/>
      <c r="BUG61" s="55"/>
      <c r="BUH61" s="55"/>
      <c r="BUI61" s="55"/>
      <c r="BUJ61" s="55"/>
      <c r="BUK61" s="55"/>
      <c r="BUL61" s="55"/>
      <c r="BUM61" s="55"/>
      <c r="BUN61" s="55"/>
      <c r="BUO61" s="55"/>
      <c r="BUP61" s="55"/>
      <c r="BUQ61" s="55"/>
      <c r="BUR61" s="55"/>
      <c r="BUS61" s="55"/>
      <c r="BUT61" s="55"/>
      <c r="BUU61" s="55"/>
      <c r="BUV61" s="55"/>
      <c r="BUW61" s="55"/>
      <c r="BUX61" s="55"/>
      <c r="BUY61" s="55"/>
      <c r="BUZ61" s="55"/>
      <c r="BVA61" s="55"/>
      <c r="BVB61" s="55"/>
      <c r="BVC61" s="55"/>
      <c r="BVD61" s="55"/>
      <c r="BVE61" s="55"/>
      <c r="BVF61" s="55"/>
      <c r="BVG61" s="55"/>
      <c r="BVH61" s="55"/>
      <c r="BVI61" s="55"/>
      <c r="BVJ61" s="55"/>
      <c r="BVK61" s="55"/>
      <c r="BVL61" s="55"/>
      <c r="BVM61" s="55"/>
      <c r="BVN61" s="55"/>
      <c r="BVO61" s="55"/>
      <c r="BVP61" s="55"/>
      <c r="BVQ61" s="55"/>
      <c r="BVR61" s="55"/>
      <c r="BVS61" s="55"/>
      <c r="BVT61" s="55"/>
      <c r="BVU61" s="55"/>
      <c r="BVV61" s="55"/>
      <c r="BVW61" s="55"/>
      <c r="BVX61" s="55"/>
      <c r="BVY61" s="55"/>
      <c r="BVZ61" s="55"/>
      <c r="BWA61" s="55"/>
      <c r="BWB61" s="55"/>
      <c r="BWC61" s="55"/>
      <c r="BWD61" s="55"/>
      <c r="BWE61" s="55"/>
      <c r="BWF61" s="55"/>
      <c r="BWG61" s="55"/>
      <c r="BWH61" s="55"/>
      <c r="BWI61" s="55"/>
      <c r="BWJ61" s="55"/>
      <c r="BWK61" s="55"/>
      <c r="BWL61" s="55"/>
      <c r="BWM61" s="55"/>
      <c r="BWN61" s="55"/>
      <c r="BWO61" s="55"/>
      <c r="BWP61" s="55"/>
      <c r="BWQ61" s="55"/>
      <c r="BWR61" s="55"/>
      <c r="BWS61" s="55"/>
      <c r="BWT61" s="55"/>
      <c r="BWU61" s="55"/>
      <c r="BWV61" s="55"/>
      <c r="BWW61" s="55"/>
      <c r="BWX61" s="55"/>
      <c r="BWY61" s="55"/>
      <c r="BWZ61" s="55"/>
      <c r="BXA61" s="55"/>
      <c r="BXB61" s="55"/>
      <c r="BXC61" s="55"/>
      <c r="BXD61" s="55"/>
      <c r="BXE61" s="55"/>
      <c r="BXF61" s="55"/>
      <c r="BXG61" s="55"/>
      <c r="BXH61" s="55"/>
      <c r="BXI61" s="55"/>
      <c r="BXJ61" s="55"/>
      <c r="BXK61" s="55"/>
      <c r="BXL61" s="55"/>
      <c r="BXM61" s="55"/>
      <c r="BXN61" s="55"/>
      <c r="BXO61" s="55"/>
      <c r="BXP61" s="55"/>
      <c r="BXQ61" s="55"/>
      <c r="BXR61" s="55"/>
      <c r="BXS61" s="55"/>
      <c r="BXT61" s="55"/>
      <c r="BXU61" s="55"/>
      <c r="BXV61" s="55"/>
      <c r="BXW61" s="55"/>
      <c r="BXX61" s="55"/>
      <c r="BXY61" s="55"/>
      <c r="BXZ61" s="55"/>
      <c r="BYA61" s="55"/>
      <c r="BYB61" s="55"/>
      <c r="BYC61" s="55"/>
      <c r="BYD61" s="55"/>
      <c r="BYE61" s="55"/>
      <c r="BYF61" s="55"/>
      <c r="BYG61" s="55"/>
      <c r="BYH61" s="55"/>
      <c r="BYI61" s="55"/>
      <c r="BYJ61" s="55"/>
      <c r="BYK61" s="55"/>
      <c r="BYL61" s="55"/>
      <c r="BYM61" s="55"/>
      <c r="BYN61" s="55"/>
      <c r="BYO61" s="55"/>
      <c r="BYP61" s="55"/>
      <c r="BYQ61" s="55"/>
      <c r="BYR61" s="55"/>
      <c r="BYS61" s="55"/>
      <c r="BYT61" s="55"/>
      <c r="BYU61" s="55"/>
      <c r="BYV61" s="55"/>
      <c r="BYW61" s="55"/>
      <c r="BYX61" s="55"/>
      <c r="BYY61" s="55"/>
      <c r="BYZ61" s="55"/>
      <c r="BZA61" s="55"/>
      <c r="BZB61" s="55"/>
      <c r="BZC61" s="55"/>
      <c r="BZD61" s="55"/>
      <c r="BZE61" s="55"/>
      <c r="BZF61" s="55"/>
      <c r="BZG61" s="55"/>
      <c r="BZH61" s="55"/>
      <c r="BZI61" s="55"/>
      <c r="BZJ61" s="55"/>
      <c r="BZK61" s="55"/>
      <c r="BZL61" s="55"/>
      <c r="BZM61" s="55"/>
      <c r="BZN61" s="55"/>
      <c r="BZO61" s="55"/>
      <c r="BZP61" s="55"/>
      <c r="BZQ61" s="55"/>
      <c r="BZR61" s="55"/>
      <c r="BZS61" s="55"/>
      <c r="BZT61" s="55"/>
      <c r="BZU61" s="55"/>
      <c r="BZV61" s="55"/>
      <c r="BZW61" s="55"/>
      <c r="BZX61" s="55"/>
      <c r="BZY61" s="55"/>
      <c r="BZZ61" s="55"/>
      <c r="CAA61" s="55"/>
      <c r="CAB61" s="55"/>
      <c r="CAC61" s="55"/>
      <c r="CAD61" s="55"/>
      <c r="CAE61" s="55"/>
      <c r="CAF61" s="55"/>
      <c r="CAG61" s="55"/>
      <c r="CAH61" s="55"/>
      <c r="CAI61" s="55"/>
      <c r="CAJ61" s="55"/>
      <c r="CAK61" s="55"/>
      <c r="CAL61" s="55"/>
      <c r="CAM61" s="55"/>
      <c r="CAN61" s="55"/>
      <c r="CAO61" s="55"/>
      <c r="CAP61" s="55"/>
      <c r="CAQ61" s="55"/>
      <c r="CAR61" s="55"/>
      <c r="CAS61" s="55"/>
      <c r="CAT61" s="55"/>
      <c r="CAU61" s="55"/>
      <c r="CAV61" s="55"/>
      <c r="CAW61" s="55"/>
      <c r="CAX61" s="55"/>
      <c r="CAY61" s="55"/>
      <c r="CAZ61" s="55"/>
      <c r="CBA61" s="55"/>
      <c r="CBB61" s="55"/>
      <c r="CBC61" s="55"/>
      <c r="CBD61" s="55"/>
      <c r="CBE61" s="55"/>
      <c r="CBF61" s="55"/>
      <c r="CBG61" s="55"/>
      <c r="CBH61" s="55"/>
      <c r="CBI61" s="55"/>
      <c r="CBJ61" s="55"/>
      <c r="CBK61" s="55"/>
      <c r="CBL61" s="55"/>
      <c r="CBM61" s="55"/>
      <c r="CBN61" s="55"/>
      <c r="CBO61" s="55"/>
      <c r="CBP61" s="55"/>
      <c r="CBQ61" s="55"/>
      <c r="CBR61" s="55"/>
      <c r="CBS61" s="55"/>
      <c r="CBT61" s="55"/>
      <c r="CBU61" s="55"/>
      <c r="CBV61" s="55"/>
      <c r="CBW61" s="55"/>
      <c r="CBX61" s="55"/>
      <c r="CBY61" s="55"/>
      <c r="CBZ61" s="55"/>
      <c r="CCA61" s="55"/>
      <c r="CCB61" s="55"/>
      <c r="CCC61" s="55"/>
      <c r="CCD61" s="55"/>
      <c r="CCE61" s="55"/>
      <c r="CCF61" s="55"/>
      <c r="CCG61" s="55"/>
      <c r="CCH61" s="55"/>
      <c r="CCI61" s="55"/>
      <c r="CCJ61" s="55"/>
      <c r="CCK61" s="55"/>
      <c r="CCL61" s="55"/>
      <c r="CCM61" s="55"/>
      <c r="CCN61" s="55"/>
      <c r="CCO61" s="55"/>
      <c r="CCP61" s="55"/>
      <c r="CCQ61" s="55"/>
      <c r="CCR61" s="55"/>
      <c r="CCS61" s="55"/>
      <c r="CCT61" s="55"/>
      <c r="CCU61" s="55"/>
      <c r="CCV61" s="55"/>
      <c r="CCW61" s="55"/>
      <c r="CCX61" s="55"/>
      <c r="CCY61" s="55"/>
      <c r="CCZ61" s="55"/>
      <c r="CDA61" s="55"/>
      <c r="CDB61" s="55"/>
      <c r="CDC61" s="55"/>
      <c r="CDD61" s="55"/>
      <c r="CDE61" s="55"/>
      <c r="CDF61" s="55"/>
      <c r="CDG61" s="55"/>
      <c r="CDH61" s="55"/>
      <c r="CDI61" s="55"/>
      <c r="CDJ61" s="55"/>
      <c r="CDK61" s="55"/>
      <c r="CDL61" s="55"/>
      <c r="CDM61" s="55"/>
      <c r="CDN61" s="55"/>
      <c r="CDO61" s="55"/>
      <c r="CDP61" s="55"/>
      <c r="CDQ61" s="55"/>
      <c r="CDR61" s="55"/>
      <c r="CDS61" s="55"/>
      <c r="CDT61" s="55"/>
      <c r="CDU61" s="55"/>
      <c r="CDV61" s="55"/>
      <c r="CDW61" s="55"/>
      <c r="CDX61" s="55"/>
      <c r="CDY61" s="55"/>
      <c r="CDZ61" s="55"/>
      <c r="CEA61" s="55"/>
      <c r="CEB61" s="55"/>
      <c r="CEC61" s="55"/>
      <c r="CED61" s="55"/>
      <c r="CEE61" s="55"/>
      <c r="CEF61" s="55"/>
      <c r="CEG61" s="55"/>
      <c r="CEH61" s="55"/>
      <c r="CEI61" s="55"/>
      <c r="CEJ61" s="55"/>
      <c r="CEK61" s="55"/>
      <c r="CEL61" s="55"/>
      <c r="CEM61" s="55"/>
      <c r="CEN61" s="55"/>
      <c r="CEO61" s="55"/>
      <c r="CEP61" s="55"/>
      <c r="CEQ61" s="55"/>
      <c r="CER61" s="55"/>
      <c r="CES61" s="55"/>
      <c r="CET61" s="55"/>
      <c r="CEU61" s="55"/>
      <c r="CEV61" s="55"/>
      <c r="CEW61" s="55"/>
      <c r="CEX61" s="55"/>
      <c r="CEY61" s="55"/>
      <c r="CEZ61" s="55"/>
      <c r="CFA61" s="55"/>
      <c r="CFB61" s="55"/>
      <c r="CFC61" s="55"/>
      <c r="CFD61" s="55"/>
      <c r="CFE61" s="55"/>
      <c r="CFF61" s="55"/>
      <c r="CFG61" s="55"/>
      <c r="CFH61" s="55"/>
      <c r="CFI61" s="55"/>
      <c r="CFJ61" s="55"/>
      <c r="CFK61" s="55"/>
      <c r="CFL61" s="55"/>
      <c r="CFM61" s="55"/>
      <c r="CFN61" s="55"/>
      <c r="CFO61" s="55"/>
      <c r="CFP61" s="55"/>
      <c r="CFQ61" s="55"/>
      <c r="CFR61" s="55"/>
      <c r="CFS61" s="55"/>
      <c r="CFT61" s="55"/>
      <c r="CFU61" s="55"/>
      <c r="CFV61" s="55"/>
      <c r="CFW61" s="55"/>
      <c r="CFX61" s="55"/>
      <c r="CFY61" s="55"/>
      <c r="CFZ61" s="55"/>
      <c r="CGA61" s="55"/>
      <c r="CGB61" s="55"/>
      <c r="CGC61" s="55"/>
      <c r="CGD61" s="55"/>
      <c r="CGE61" s="55"/>
      <c r="CGF61" s="55"/>
      <c r="CGG61" s="55"/>
      <c r="CGH61" s="55"/>
      <c r="CGI61" s="55"/>
      <c r="CGJ61" s="55"/>
      <c r="CGK61" s="55"/>
      <c r="CGL61" s="55"/>
      <c r="CGM61" s="55"/>
      <c r="CGN61" s="55"/>
      <c r="CGO61" s="55"/>
      <c r="CGP61" s="55"/>
      <c r="CGQ61" s="55"/>
      <c r="CGR61" s="55"/>
      <c r="CGS61" s="55"/>
      <c r="CGT61" s="55"/>
      <c r="CGU61" s="55"/>
      <c r="CGV61" s="55"/>
      <c r="CGW61" s="55"/>
      <c r="CGX61" s="55"/>
      <c r="CGY61" s="55"/>
      <c r="CGZ61" s="55"/>
      <c r="CHA61" s="55"/>
      <c r="CHB61" s="55"/>
      <c r="CHC61" s="55"/>
      <c r="CHD61" s="55"/>
      <c r="CHE61" s="55"/>
      <c r="CHF61" s="55"/>
      <c r="CHG61" s="55"/>
      <c r="CHH61" s="55"/>
      <c r="CHI61" s="55"/>
      <c r="CHJ61" s="55"/>
      <c r="CHK61" s="55"/>
      <c r="CHL61" s="55"/>
      <c r="CHM61" s="55"/>
      <c r="CHN61" s="55"/>
      <c r="CHO61" s="55"/>
      <c r="CHP61" s="55"/>
      <c r="CHQ61" s="55"/>
      <c r="CHR61" s="55"/>
      <c r="CHS61" s="55"/>
      <c r="CHT61" s="55"/>
      <c r="CHU61" s="55"/>
      <c r="CHV61" s="55"/>
      <c r="CHW61" s="55"/>
      <c r="CHX61" s="55"/>
      <c r="CHY61" s="55"/>
      <c r="CHZ61" s="55"/>
      <c r="CIA61" s="55"/>
      <c r="CIB61" s="55"/>
      <c r="CIC61" s="55"/>
      <c r="CID61" s="55"/>
      <c r="CIE61" s="55"/>
      <c r="CIF61" s="55"/>
      <c r="CIG61" s="55"/>
      <c r="CIH61" s="55"/>
      <c r="CII61" s="55"/>
      <c r="CIJ61" s="55"/>
      <c r="CIK61" s="55"/>
      <c r="CIL61" s="55"/>
      <c r="CIM61" s="55"/>
      <c r="CIN61" s="55"/>
      <c r="CIO61" s="55"/>
      <c r="CIP61" s="55"/>
      <c r="CIQ61" s="55"/>
      <c r="CIR61" s="55"/>
      <c r="CIS61" s="55"/>
      <c r="CIT61" s="55"/>
      <c r="CIU61" s="55"/>
      <c r="CIV61" s="55"/>
      <c r="CIW61" s="55"/>
      <c r="CIX61" s="55"/>
      <c r="CIY61" s="55"/>
      <c r="CIZ61" s="55"/>
      <c r="CJA61" s="55"/>
      <c r="CJB61" s="55"/>
      <c r="CJC61" s="55"/>
      <c r="CJD61" s="55"/>
      <c r="CJE61" s="55"/>
      <c r="CJF61" s="55"/>
      <c r="CJG61" s="55"/>
      <c r="CJH61" s="55"/>
      <c r="CJI61" s="55"/>
      <c r="CJJ61" s="55"/>
      <c r="CJK61" s="55"/>
      <c r="CJL61" s="55"/>
      <c r="CJM61" s="55"/>
      <c r="CJN61" s="55"/>
      <c r="CJO61" s="55"/>
      <c r="CJP61" s="55"/>
      <c r="CJQ61" s="55"/>
      <c r="CJR61" s="55"/>
      <c r="CJS61" s="55"/>
      <c r="CJT61" s="55"/>
      <c r="CJU61" s="55"/>
      <c r="CJV61" s="55"/>
      <c r="CJW61" s="55"/>
      <c r="CJX61" s="55"/>
      <c r="CJY61" s="55"/>
      <c r="CJZ61" s="55"/>
      <c r="CKA61" s="55"/>
      <c r="CKB61" s="55"/>
      <c r="CKC61" s="55"/>
      <c r="CKD61" s="55"/>
      <c r="CKE61" s="55"/>
      <c r="CKF61" s="55"/>
      <c r="CKG61" s="55"/>
      <c r="CKH61" s="55"/>
      <c r="CKI61" s="55"/>
      <c r="CKJ61" s="55"/>
      <c r="CKK61" s="55"/>
      <c r="CKL61" s="55"/>
      <c r="CKM61" s="55"/>
      <c r="CKN61" s="55"/>
      <c r="CKO61" s="55"/>
      <c r="CKP61" s="55"/>
      <c r="CKQ61" s="55"/>
      <c r="CKR61" s="55"/>
      <c r="CKS61" s="55"/>
      <c r="CKT61" s="55"/>
      <c r="CKU61" s="55"/>
      <c r="CKV61" s="55"/>
      <c r="CKW61" s="55"/>
      <c r="CKX61" s="55"/>
      <c r="CKY61" s="55"/>
      <c r="CKZ61" s="55"/>
      <c r="CLA61" s="55"/>
      <c r="CLB61" s="55"/>
      <c r="CLC61" s="55"/>
      <c r="CLD61" s="55"/>
      <c r="CLE61" s="55"/>
      <c r="CLF61" s="55"/>
      <c r="CLG61" s="55"/>
      <c r="CLH61" s="55"/>
      <c r="CLI61" s="55"/>
      <c r="CLJ61" s="55"/>
      <c r="CLK61" s="55"/>
      <c r="CLL61" s="55"/>
      <c r="CLM61" s="55"/>
      <c r="CLN61" s="55"/>
      <c r="CLO61" s="55"/>
      <c r="CLP61" s="55"/>
      <c r="CLQ61" s="55"/>
      <c r="CLR61" s="55"/>
      <c r="CLS61" s="55"/>
      <c r="CLT61" s="55"/>
      <c r="CLU61" s="55"/>
      <c r="CLV61" s="55"/>
      <c r="CLW61" s="55"/>
      <c r="CLX61" s="55"/>
      <c r="CLY61" s="55"/>
      <c r="CLZ61" s="55"/>
      <c r="CMA61" s="55"/>
      <c r="CMB61" s="55"/>
      <c r="CMC61" s="55"/>
      <c r="CMD61" s="55"/>
      <c r="CME61" s="55"/>
      <c r="CMF61" s="55"/>
      <c r="CMG61" s="55"/>
      <c r="CMH61" s="55"/>
      <c r="CMI61" s="55"/>
      <c r="CMJ61" s="55"/>
      <c r="CMK61" s="55"/>
      <c r="CML61" s="55"/>
      <c r="CMM61" s="55"/>
      <c r="CMN61" s="55"/>
      <c r="CMO61" s="55"/>
      <c r="CMP61" s="55"/>
      <c r="CMQ61" s="55"/>
      <c r="CMR61" s="55"/>
      <c r="CMS61" s="55"/>
      <c r="CMT61" s="55"/>
      <c r="CMU61" s="55"/>
      <c r="CMV61" s="55"/>
      <c r="CMW61" s="55"/>
      <c r="CMX61" s="55"/>
      <c r="CMY61" s="55"/>
      <c r="CMZ61" s="55"/>
      <c r="CNA61" s="55"/>
      <c r="CNB61" s="55"/>
      <c r="CNC61" s="55"/>
      <c r="CND61" s="55"/>
      <c r="CNE61" s="55"/>
      <c r="CNF61" s="55"/>
      <c r="CNG61" s="55"/>
      <c r="CNH61" s="55"/>
      <c r="CNI61" s="55"/>
      <c r="CNJ61" s="55"/>
      <c r="CNK61" s="55"/>
      <c r="CNL61" s="55"/>
      <c r="CNM61" s="55"/>
      <c r="CNN61" s="55"/>
      <c r="CNO61" s="55"/>
      <c r="CNP61" s="55"/>
      <c r="CNQ61" s="55"/>
      <c r="CNR61" s="55"/>
      <c r="CNS61" s="55"/>
      <c r="CNT61" s="55"/>
      <c r="CNU61" s="55"/>
      <c r="CNV61" s="55"/>
      <c r="CNW61" s="55"/>
      <c r="CNX61" s="55"/>
      <c r="CNY61" s="55"/>
      <c r="CNZ61" s="55"/>
      <c r="COA61" s="55"/>
      <c r="COB61" s="55"/>
      <c r="COC61" s="55"/>
      <c r="COD61" s="55"/>
      <c r="COE61" s="55"/>
      <c r="COF61" s="55"/>
      <c r="COG61" s="55"/>
      <c r="COH61" s="55"/>
      <c r="COI61" s="55"/>
      <c r="COJ61" s="55"/>
      <c r="COK61" s="55"/>
      <c r="COL61" s="55"/>
      <c r="COM61" s="55"/>
      <c r="CON61" s="55"/>
      <c r="COO61" s="55"/>
      <c r="COP61" s="55"/>
      <c r="COQ61" s="55"/>
      <c r="COR61" s="55"/>
      <c r="COS61" s="55"/>
      <c r="COT61" s="55"/>
      <c r="COU61" s="55"/>
      <c r="COV61" s="55"/>
      <c r="COW61" s="55"/>
      <c r="COX61" s="55"/>
      <c r="COY61" s="55"/>
      <c r="COZ61" s="55"/>
      <c r="CPA61" s="55"/>
      <c r="CPB61" s="55"/>
      <c r="CPC61" s="55"/>
      <c r="CPD61" s="55"/>
      <c r="CPE61" s="55"/>
      <c r="CPF61" s="55"/>
      <c r="CPG61" s="55"/>
      <c r="CPH61" s="55"/>
      <c r="CPI61" s="55"/>
      <c r="CPJ61" s="55"/>
      <c r="CPK61" s="55"/>
      <c r="CPL61" s="55"/>
      <c r="CPM61" s="55"/>
      <c r="CPN61" s="55"/>
      <c r="CPO61" s="55"/>
      <c r="CPP61" s="55"/>
      <c r="CPQ61" s="55"/>
      <c r="CPR61" s="55"/>
      <c r="CPS61" s="55"/>
      <c r="CPT61" s="55"/>
      <c r="CPU61" s="55"/>
      <c r="CPV61" s="55"/>
      <c r="CPW61" s="55"/>
      <c r="CPX61" s="55"/>
      <c r="CPY61" s="55"/>
      <c r="CPZ61" s="55"/>
      <c r="CQA61" s="55"/>
      <c r="CQB61" s="55"/>
      <c r="CQC61" s="55"/>
      <c r="CQD61" s="55"/>
      <c r="CQE61" s="55"/>
      <c r="CQF61" s="55"/>
      <c r="CQG61" s="55"/>
      <c r="CQH61" s="55"/>
      <c r="CQI61" s="55"/>
      <c r="CQJ61" s="55"/>
      <c r="CQK61" s="55"/>
      <c r="CQL61" s="55"/>
      <c r="CQM61" s="55"/>
      <c r="CQN61" s="55"/>
      <c r="CQO61" s="55"/>
      <c r="CQP61" s="55"/>
      <c r="CQQ61" s="55"/>
      <c r="CQR61" s="55"/>
      <c r="CQS61" s="55"/>
      <c r="CQT61" s="55"/>
      <c r="CQU61" s="55"/>
      <c r="CQV61" s="55"/>
      <c r="CQW61" s="55"/>
      <c r="CQX61" s="55"/>
      <c r="CQY61" s="55"/>
      <c r="CQZ61" s="55"/>
      <c r="CRA61" s="55"/>
      <c r="CRB61" s="55"/>
      <c r="CRC61" s="55"/>
      <c r="CRD61" s="55"/>
      <c r="CRE61" s="55"/>
      <c r="CRF61" s="55"/>
      <c r="CRG61" s="55"/>
      <c r="CRH61" s="55"/>
      <c r="CRI61" s="55"/>
      <c r="CRJ61" s="55"/>
      <c r="CRK61" s="55"/>
      <c r="CRL61" s="55"/>
      <c r="CRM61" s="55"/>
      <c r="CRN61" s="55"/>
      <c r="CRO61" s="55"/>
      <c r="CRP61" s="55"/>
      <c r="CRQ61" s="55"/>
      <c r="CRR61" s="55"/>
      <c r="CRS61" s="55"/>
      <c r="CRT61" s="55"/>
      <c r="CRU61" s="55"/>
      <c r="CRV61" s="55"/>
      <c r="CRW61" s="55"/>
      <c r="CRX61" s="55"/>
      <c r="CRY61" s="55"/>
      <c r="CRZ61" s="55"/>
      <c r="CSA61" s="55"/>
      <c r="CSB61" s="55"/>
      <c r="CSC61" s="55"/>
      <c r="CSD61" s="55"/>
      <c r="CSE61" s="55"/>
      <c r="CSF61" s="55"/>
      <c r="CSG61" s="55"/>
      <c r="CSH61" s="55"/>
      <c r="CSI61" s="55"/>
      <c r="CSJ61" s="55"/>
      <c r="CSK61" s="55"/>
      <c r="CSL61" s="55"/>
      <c r="CSM61" s="55"/>
      <c r="CSN61" s="55"/>
      <c r="CSO61" s="55"/>
      <c r="CSP61" s="55"/>
      <c r="CSQ61" s="55"/>
      <c r="CSR61" s="55"/>
      <c r="CSS61" s="55"/>
      <c r="CST61" s="55"/>
      <c r="CSU61" s="55"/>
      <c r="CSV61" s="55"/>
      <c r="CSW61" s="55"/>
      <c r="CSX61" s="55"/>
      <c r="CSY61" s="55"/>
      <c r="CSZ61" s="55"/>
      <c r="CTA61" s="55"/>
      <c r="CTB61" s="55"/>
      <c r="CTC61" s="55"/>
      <c r="CTD61" s="55"/>
      <c r="CTE61" s="55"/>
      <c r="CTF61" s="55"/>
      <c r="CTG61" s="55"/>
      <c r="CTH61" s="55"/>
      <c r="CTI61" s="55"/>
      <c r="CTJ61" s="55"/>
      <c r="CTK61" s="55"/>
      <c r="CTL61" s="55"/>
      <c r="CTM61" s="55"/>
      <c r="CTN61" s="55"/>
      <c r="CTO61" s="55"/>
      <c r="CTP61" s="55"/>
      <c r="CTQ61" s="55"/>
      <c r="CTR61" s="55"/>
      <c r="CTS61" s="55"/>
      <c r="CTT61" s="55"/>
      <c r="CTU61" s="55"/>
      <c r="CTV61" s="55"/>
      <c r="CTW61" s="55"/>
      <c r="CTX61" s="55"/>
      <c r="CTY61" s="55"/>
      <c r="CTZ61" s="55"/>
      <c r="CUA61" s="55"/>
      <c r="CUB61" s="55"/>
      <c r="CUC61" s="55"/>
      <c r="CUD61" s="55"/>
      <c r="CUE61" s="55"/>
      <c r="CUF61" s="55"/>
      <c r="CUG61" s="55"/>
      <c r="CUH61" s="55"/>
      <c r="CUI61" s="55"/>
      <c r="CUJ61" s="55"/>
      <c r="CUK61" s="55"/>
      <c r="CUL61" s="55"/>
      <c r="CUM61" s="55"/>
      <c r="CUN61" s="55"/>
      <c r="CUO61" s="55"/>
      <c r="CUP61" s="55"/>
      <c r="CUQ61" s="55"/>
      <c r="CUR61" s="55"/>
      <c r="CUS61" s="55"/>
      <c r="CUT61" s="55"/>
      <c r="CUU61" s="55"/>
      <c r="CUV61" s="55"/>
      <c r="CUW61" s="55"/>
      <c r="CUX61" s="55"/>
      <c r="CUY61" s="55"/>
      <c r="CUZ61" s="55"/>
      <c r="CVA61" s="55"/>
      <c r="CVB61" s="55"/>
      <c r="CVC61" s="55"/>
      <c r="CVD61" s="55"/>
      <c r="CVE61" s="55"/>
      <c r="CVF61" s="55"/>
      <c r="CVG61" s="55"/>
      <c r="CVH61" s="55"/>
      <c r="CVI61" s="55"/>
      <c r="CVJ61" s="55"/>
      <c r="CVK61" s="55"/>
      <c r="CVL61" s="55"/>
      <c r="CVM61" s="55"/>
      <c r="CVN61" s="55"/>
      <c r="CVO61" s="55"/>
      <c r="CVP61" s="55"/>
      <c r="CVQ61" s="55"/>
      <c r="CVR61" s="55"/>
      <c r="CVS61" s="55"/>
      <c r="CVT61" s="55"/>
      <c r="CVU61" s="55"/>
      <c r="CVV61" s="55"/>
      <c r="CVW61" s="55"/>
      <c r="CVX61" s="55"/>
      <c r="CVY61" s="55"/>
      <c r="CVZ61" s="55"/>
      <c r="CWA61" s="55"/>
      <c r="CWB61" s="55"/>
      <c r="CWC61" s="55"/>
      <c r="CWD61" s="55"/>
      <c r="CWE61" s="55"/>
      <c r="CWF61" s="55"/>
      <c r="CWG61" s="55"/>
      <c r="CWH61" s="55"/>
      <c r="CWI61" s="55"/>
      <c r="CWJ61" s="55"/>
      <c r="CWK61" s="55"/>
      <c r="CWL61" s="55"/>
      <c r="CWM61" s="55"/>
      <c r="CWN61" s="55"/>
      <c r="CWO61" s="55"/>
      <c r="CWP61" s="55"/>
      <c r="CWQ61" s="55"/>
      <c r="CWR61" s="55"/>
      <c r="CWS61" s="55"/>
      <c r="CWT61" s="55"/>
      <c r="CWU61" s="55"/>
      <c r="CWV61" s="55"/>
      <c r="CWW61" s="55"/>
      <c r="CWX61" s="55"/>
      <c r="CWY61" s="55"/>
      <c r="CWZ61" s="55"/>
      <c r="CXA61" s="55"/>
      <c r="CXB61" s="55"/>
      <c r="CXC61" s="55"/>
      <c r="CXD61" s="55"/>
      <c r="CXE61" s="55"/>
      <c r="CXF61" s="55"/>
      <c r="CXG61" s="55"/>
      <c r="CXH61" s="55"/>
      <c r="CXI61" s="55"/>
      <c r="CXJ61" s="55"/>
      <c r="CXK61" s="55"/>
      <c r="CXL61" s="55"/>
      <c r="CXM61" s="55"/>
      <c r="CXN61" s="55"/>
      <c r="CXO61" s="55"/>
      <c r="CXP61" s="55"/>
      <c r="CXQ61" s="55"/>
      <c r="CXR61" s="55"/>
      <c r="CXS61" s="55"/>
      <c r="CXT61" s="55"/>
      <c r="CXU61" s="55"/>
      <c r="CXV61" s="55"/>
      <c r="CXW61" s="55"/>
      <c r="CXX61" s="55"/>
      <c r="CXY61" s="55"/>
      <c r="CXZ61" s="55"/>
      <c r="CYA61" s="55"/>
      <c r="CYB61" s="55"/>
      <c r="CYC61" s="55"/>
      <c r="CYD61" s="55"/>
      <c r="CYE61" s="55"/>
      <c r="CYF61" s="55"/>
      <c r="CYG61" s="55"/>
      <c r="CYH61" s="55"/>
      <c r="CYI61" s="55"/>
      <c r="CYJ61" s="55"/>
      <c r="CYK61" s="55"/>
      <c r="CYL61" s="55"/>
      <c r="CYM61" s="55"/>
      <c r="CYN61" s="55"/>
      <c r="CYO61" s="55"/>
      <c r="CYP61" s="55"/>
      <c r="CYQ61" s="55"/>
      <c r="CYR61" s="55"/>
      <c r="CYS61" s="55"/>
      <c r="CYT61" s="55"/>
      <c r="CYU61" s="55"/>
      <c r="CYV61" s="55"/>
      <c r="CYW61" s="55"/>
      <c r="CYX61" s="55"/>
      <c r="CYY61" s="55"/>
      <c r="CYZ61" s="55"/>
      <c r="CZA61" s="55"/>
      <c r="CZB61" s="55"/>
      <c r="CZC61" s="55"/>
      <c r="CZD61" s="55"/>
      <c r="CZE61" s="55"/>
      <c r="CZF61" s="55"/>
      <c r="CZG61" s="55"/>
      <c r="CZH61" s="55"/>
      <c r="CZI61" s="55"/>
      <c r="CZJ61" s="55"/>
      <c r="CZK61" s="55"/>
      <c r="CZL61" s="55"/>
      <c r="CZM61" s="55"/>
      <c r="CZN61" s="55"/>
      <c r="CZO61" s="55"/>
      <c r="CZP61" s="55"/>
      <c r="CZQ61" s="55"/>
      <c r="CZR61" s="55"/>
      <c r="CZS61" s="55"/>
      <c r="CZT61" s="55"/>
      <c r="CZU61" s="55"/>
      <c r="CZV61" s="55"/>
      <c r="CZW61" s="55"/>
      <c r="CZX61" s="55"/>
      <c r="CZY61" s="55"/>
      <c r="CZZ61" s="55"/>
      <c r="DAA61" s="55"/>
      <c r="DAB61" s="55"/>
      <c r="DAC61" s="55"/>
      <c r="DAD61" s="55"/>
      <c r="DAE61" s="55"/>
      <c r="DAF61" s="55"/>
      <c r="DAG61" s="55"/>
      <c r="DAH61" s="55"/>
      <c r="DAI61" s="55"/>
      <c r="DAJ61" s="55"/>
      <c r="DAK61" s="55"/>
      <c r="DAL61" s="55"/>
      <c r="DAM61" s="55"/>
      <c r="DAN61" s="55"/>
      <c r="DAO61" s="55"/>
      <c r="DAP61" s="55"/>
      <c r="DAQ61" s="55"/>
      <c r="DAR61" s="55"/>
      <c r="DAS61" s="55"/>
      <c r="DAT61" s="55"/>
      <c r="DAU61" s="55"/>
      <c r="DAV61" s="55"/>
      <c r="DAW61" s="55"/>
      <c r="DAX61" s="55"/>
      <c r="DAY61" s="55"/>
      <c r="DAZ61" s="55"/>
      <c r="DBA61" s="55"/>
      <c r="DBB61" s="55"/>
      <c r="DBC61" s="55"/>
      <c r="DBD61" s="55"/>
      <c r="DBE61" s="55"/>
      <c r="DBF61" s="55"/>
      <c r="DBG61" s="55"/>
      <c r="DBH61" s="55"/>
      <c r="DBI61" s="55"/>
      <c r="DBJ61" s="55"/>
      <c r="DBK61" s="55"/>
      <c r="DBL61" s="55"/>
      <c r="DBM61" s="55"/>
      <c r="DBN61" s="55"/>
      <c r="DBO61" s="55"/>
      <c r="DBP61" s="55"/>
      <c r="DBQ61" s="55"/>
      <c r="DBR61" s="55"/>
      <c r="DBS61" s="55"/>
      <c r="DBT61" s="55"/>
      <c r="DBU61" s="55"/>
      <c r="DBV61" s="55"/>
      <c r="DBW61" s="55"/>
      <c r="DBX61" s="55"/>
      <c r="DBY61" s="55"/>
      <c r="DBZ61" s="55"/>
      <c r="DCA61" s="55"/>
      <c r="DCB61" s="55"/>
      <c r="DCC61" s="55"/>
      <c r="DCD61" s="55"/>
      <c r="DCE61" s="55"/>
      <c r="DCF61" s="55"/>
      <c r="DCG61" s="55"/>
      <c r="DCH61" s="55"/>
      <c r="DCI61" s="55"/>
      <c r="DCJ61" s="55"/>
      <c r="DCK61" s="55"/>
      <c r="DCL61" s="55"/>
      <c r="DCM61" s="55"/>
      <c r="DCN61" s="55"/>
      <c r="DCO61" s="55"/>
      <c r="DCP61" s="55"/>
      <c r="DCQ61" s="55"/>
      <c r="DCR61" s="55"/>
      <c r="DCS61" s="55"/>
      <c r="DCT61" s="55"/>
      <c r="DCU61" s="55"/>
      <c r="DCV61" s="55"/>
      <c r="DCW61" s="55"/>
      <c r="DCX61" s="55"/>
      <c r="DCY61" s="55"/>
      <c r="DCZ61" s="55"/>
      <c r="DDA61" s="55"/>
      <c r="DDB61" s="55"/>
      <c r="DDC61" s="55"/>
      <c r="DDD61" s="55"/>
      <c r="DDE61" s="55"/>
      <c r="DDF61" s="55"/>
      <c r="DDG61" s="55"/>
      <c r="DDH61" s="55"/>
      <c r="DDI61" s="55"/>
      <c r="DDJ61" s="55"/>
      <c r="DDK61" s="55"/>
      <c r="DDL61" s="55"/>
      <c r="DDM61" s="55"/>
      <c r="DDN61" s="55"/>
      <c r="DDO61" s="55"/>
      <c r="DDP61" s="55"/>
      <c r="DDQ61" s="55"/>
      <c r="DDR61" s="55"/>
      <c r="DDS61" s="55"/>
      <c r="DDT61" s="55"/>
      <c r="DDU61" s="55"/>
      <c r="DDV61" s="55"/>
      <c r="DDW61" s="55"/>
      <c r="DDX61" s="55"/>
      <c r="DDY61" s="55"/>
      <c r="DDZ61" s="55"/>
      <c r="DEA61" s="55"/>
      <c r="DEB61" s="55"/>
      <c r="DEC61" s="55"/>
      <c r="DED61" s="55"/>
      <c r="DEE61" s="55"/>
      <c r="DEF61" s="55"/>
      <c r="DEG61" s="55"/>
      <c r="DEH61" s="55"/>
      <c r="DEI61" s="55"/>
      <c r="DEJ61" s="55"/>
      <c r="DEK61" s="55"/>
      <c r="DEL61" s="55"/>
      <c r="DEM61" s="55"/>
      <c r="DEN61" s="55"/>
      <c r="DEO61" s="55"/>
      <c r="DEP61" s="55"/>
      <c r="DEQ61" s="55"/>
      <c r="DER61" s="55"/>
      <c r="DES61" s="55"/>
      <c r="DET61" s="55"/>
      <c r="DEU61" s="55"/>
      <c r="DEV61" s="55"/>
      <c r="DEW61" s="55"/>
      <c r="DEX61" s="55"/>
      <c r="DEY61" s="55"/>
      <c r="DEZ61" s="55"/>
      <c r="DFA61" s="55"/>
      <c r="DFB61" s="55"/>
      <c r="DFC61" s="55"/>
      <c r="DFD61" s="55"/>
      <c r="DFE61" s="55"/>
      <c r="DFF61" s="55"/>
      <c r="DFG61" s="55"/>
      <c r="DFH61" s="55"/>
      <c r="DFI61" s="55"/>
      <c r="DFJ61" s="55"/>
      <c r="DFK61" s="55"/>
      <c r="DFL61" s="55"/>
      <c r="DFM61" s="55"/>
      <c r="DFN61" s="55"/>
      <c r="DFO61" s="55"/>
      <c r="DFP61" s="55"/>
      <c r="DFQ61" s="55"/>
      <c r="DFR61" s="55"/>
      <c r="DFS61" s="55"/>
      <c r="DFT61" s="55"/>
      <c r="DFU61" s="55"/>
      <c r="DFV61" s="55"/>
      <c r="DFW61" s="55"/>
      <c r="DFX61" s="55"/>
      <c r="DFY61" s="55"/>
      <c r="DFZ61" s="55"/>
      <c r="DGA61" s="55"/>
      <c r="DGB61" s="55"/>
      <c r="DGC61" s="55"/>
      <c r="DGD61" s="55"/>
      <c r="DGE61" s="55"/>
      <c r="DGF61" s="55"/>
      <c r="DGG61" s="55"/>
      <c r="DGH61" s="55"/>
      <c r="DGI61" s="55"/>
      <c r="DGJ61" s="55"/>
      <c r="DGK61" s="55"/>
      <c r="DGL61" s="55"/>
      <c r="DGM61" s="55"/>
      <c r="DGN61" s="55"/>
      <c r="DGO61" s="55"/>
      <c r="DGP61" s="55"/>
      <c r="DGQ61" s="55"/>
      <c r="DGR61" s="55"/>
      <c r="DGS61" s="55"/>
      <c r="DGT61" s="55"/>
      <c r="DGU61" s="55"/>
      <c r="DGV61" s="55"/>
      <c r="DGW61" s="55"/>
      <c r="DGX61" s="55"/>
      <c r="DGY61" s="55"/>
      <c r="DGZ61" s="55"/>
      <c r="DHA61" s="55"/>
      <c r="DHB61" s="55"/>
      <c r="DHC61" s="55"/>
      <c r="DHD61" s="55"/>
      <c r="DHE61" s="55"/>
      <c r="DHF61" s="55"/>
      <c r="DHG61" s="55"/>
      <c r="DHH61" s="55"/>
      <c r="DHI61" s="55"/>
      <c r="DHJ61" s="55"/>
      <c r="DHK61" s="55"/>
      <c r="DHL61" s="55"/>
      <c r="DHM61" s="55"/>
      <c r="DHN61" s="55"/>
      <c r="DHO61" s="55"/>
      <c r="DHP61" s="55"/>
      <c r="DHQ61" s="55"/>
      <c r="DHR61" s="55"/>
      <c r="DHS61" s="55"/>
      <c r="DHT61" s="55"/>
      <c r="DHU61" s="55"/>
      <c r="DHV61" s="55"/>
      <c r="DHW61" s="55"/>
      <c r="DHX61" s="55"/>
      <c r="DHY61" s="55"/>
      <c r="DHZ61" s="55"/>
      <c r="DIA61" s="55"/>
      <c r="DIB61" s="55"/>
      <c r="DIC61" s="55"/>
      <c r="DID61" s="55"/>
      <c r="DIE61" s="55"/>
      <c r="DIF61" s="55"/>
      <c r="DIG61" s="55"/>
      <c r="DIH61" s="55"/>
      <c r="DII61" s="55"/>
      <c r="DIJ61" s="55"/>
      <c r="DIK61" s="55"/>
      <c r="DIL61" s="55"/>
      <c r="DIM61" s="55"/>
      <c r="DIN61" s="55"/>
      <c r="DIO61" s="55"/>
      <c r="DIP61" s="55"/>
      <c r="DIQ61" s="55"/>
      <c r="DIR61" s="55"/>
      <c r="DIS61" s="55"/>
      <c r="DIT61" s="55"/>
      <c r="DIU61" s="55"/>
      <c r="DIV61" s="55"/>
      <c r="DIW61" s="55"/>
      <c r="DIX61" s="55"/>
      <c r="DIY61" s="55"/>
      <c r="DIZ61" s="55"/>
      <c r="DJA61" s="55"/>
      <c r="DJB61" s="55"/>
      <c r="DJC61" s="55"/>
      <c r="DJD61" s="55"/>
      <c r="DJE61" s="55"/>
      <c r="DJF61" s="55"/>
      <c r="DJG61" s="55"/>
      <c r="DJH61" s="55"/>
      <c r="DJI61" s="55"/>
      <c r="DJJ61" s="55"/>
      <c r="DJK61" s="55"/>
      <c r="DJL61" s="55"/>
      <c r="DJM61" s="55"/>
      <c r="DJN61" s="55"/>
      <c r="DJO61" s="55"/>
      <c r="DJP61" s="55"/>
      <c r="DJQ61" s="55"/>
      <c r="DJR61" s="55"/>
      <c r="DJS61" s="55"/>
      <c r="DJT61" s="55"/>
      <c r="DJU61" s="55"/>
      <c r="DJV61" s="55"/>
      <c r="DJW61" s="55"/>
      <c r="DJX61" s="55"/>
      <c r="DJY61" s="55"/>
      <c r="DJZ61" s="55"/>
      <c r="DKA61" s="55"/>
      <c r="DKB61" s="55"/>
      <c r="DKC61" s="55"/>
      <c r="DKD61" s="55"/>
      <c r="DKE61" s="55"/>
      <c r="DKF61" s="55"/>
      <c r="DKG61" s="55"/>
      <c r="DKH61" s="55"/>
      <c r="DKI61" s="55"/>
      <c r="DKJ61" s="55"/>
      <c r="DKK61" s="55"/>
      <c r="DKL61" s="55"/>
      <c r="DKM61" s="55"/>
      <c r="DKN61" s="55"/>
      <c r="DKO61" s="55"/>
      <c r="DKP61" s="55"/>
      <c r="DKQ61" s="55"/>
      <c r="DKR61" s="55"/>
      <c r="DKS61" s="55"/>
      <c r="DKT61" s="55"/>
      <c r="DKU61" s="55"/>
      <c r="DKV61" s="55"/>
      <c r="DKW61" s="55"/>
      <c r="DKX61" s="55"/>
      <c r="DKY61" s="55"/>
      <c r="DKZ61" s="55"/>
      <c r="DLA61" s="55"/>
      <c r="DLB61" s="55"/>
      <c r="DLC61" s="55"/>
      <c r="DLD61" s="55"/>
      <c r="DLE61" s="55"/>
      <c r="DLF61" s="55"/>
      <c r="DLG61" s="55"/>
      <c r="DLH61" s="55"/>
      <c r="DLI61" s="55"/>
      <c r="DLJ61" s="55"/>
      <c r="DLK61" s="55"/>
      <c r="DLL61" s="55"/>
      <c r="DLM61" s="55"/>
      <c r="DLN61" s="55"/>
      <c r="DLO61" s="55"/>
      <c r="DLP61" s="55"/>
      <c r="DLQ61" s="55"/>
      <c r="DLR61" s="55"/>
      <c r="DLS61" s="55"/>
      <c r="DLT61" s="55"/>
      <c r="DLU61" s="55"/>
      <c r="DLV61" s="55"/>
      <c r="DLW61" s="55"/>
      <c r="DLX61" s="55"/>
      <c r="DLY61" s="55"/>
      <c r="DLZ61" s="55"/>
      <c r="DMA61" s="55"/>
      <c r="DMB61" s="55"/>
      <c r="DMC61" s="55"/>
      <c r="DMD61" s="55"/>
      <c r="DME61" s="55"/>
      <c r="DMF61" s="55"/>
      <c r="DMG61" s="55"/>
      <c r="DMH61" s="55"/>
      <c r="DMI61" s="55"/>
      <c r="DMJ61" s="55"/>
      <c r="DMK61" s="55"/>
      <c r="DML61" s="55"/>
      <c r="DMM61" s="55"/>
      <c r="DMN61" s="55"/>
      <c r="DMO61" s="55"/>
      <c r="DMP61" s="55"/>
      <c r="DMQ61" s="55"/>
      <c r="DMR61" s="55"/>
      <c r="DMS61" s="55"/>
      <c r="DMT61" s="55"/>
      <c r="DMU61" s="55"/>
      <c r="DMV61" s="55"/>
      <c r="DMW61" s="55"/>
      <c r="DMX61" s="55"/>
      <c r="DMY61" s="55"/>
      <c r="DMZ61" s="55"/>
      <c r="DNA61" s="55"/>
      <c r="DNB61" s="55"/>
      <c r="DNC61" s="55"/>
      <c r="DND61" s="55"/>
      <c r="DNE61" s="55"/>
      <c r="DNF61" s="55"/>
      <c r="DNG61" s="55"/>
      <c r="DNH61" s="55"/>
      <c r="DNI61" s="55"/>
      <c r="DNJ61" s="55"/>
      <c r="DNK61" s="55"/>
      <c r="DNL61" s="55"/>
      <c r="DNM61" s="55"/>
      <c r="DNN61" s="55"/>
      <c r="DNO61" s="55"/>
      <c r="DNP61" s="55"/>
      <c r="DNQ61" s="55"/>
      <c r="DNR61" s="55"/>
      <c r="DNS61" s="55"/>
      <c r="DNT61" s="55"/>
      <c r="DNU61" s="55"/>
      <c r="DNV61" s="55"/>
      <c r="DNW61" s="55"/>
      <c r="DNX61" s="55"/>
      <c r="DNY61" s="55"/>
      <c r="DNZ61" s="55"/>
      <c r="DOA61" s="55"/>
      <c r="DOB61" s="55"/>
      <c r="DOC61" s="55"/>
      <c r="DOD61" s="55"/>
      <c r="DOE61" s="55"/>
      <c r="DOF61" s="55"/>
      <c r="DOG61" s="55"/>
      <c r="DOH61" s="55"/>
      <c r="DOI61" s="55"/>
      <c r="DOJ61" s="55"/>
      <c r="DOK61" s="55"/>
      <c r="DOL61" s="55"/>
      <c r="DOM61" s="55"/>
      <c r="DON61" s="55"/>
      <c r="DOO61" s="55"/>
      <c r="DOP61" s="55"/>
      <c r="DOQ61" s="55"/>
      <c r="DOR61" s="55"/>
      <c r="DOS61" s="55"/>
      <c r="DOT61" s="55"/>
      <c r="DOU61" s="55"/>
      <c r="DOV61" s="55"/>
      <c r="DOW61" s="55"/>
      <c r="DOX61" s="55"/>
      <c r="DOY61" s="55"/>
      <c r="DOZ61" s="55"/>
      <c r="DPA61" s="55"/>
      <c r="DPB61" s="55"/>
      <c r="DPC61" s="55"/>
      <c r="DPD61" s="55"/>
      <c r="DPE61" s="55"/>
      <c r="DPF61" s="55"/>
      <c r="DPG61" s="55"/>
      <c r="DPH61" s="55"/>
      <c r="DPI61" s="55"/>
      <c r="DPJ61" s="55"/>
      <c r="DPK61" s="55"/>
      <c r="DPL61" s="55"/>
      <c r="DPM61" s="55"/>
      <c r="DPN61" s="55"/>
      <c r="DPO61" s="55"/>
      <c r="DPP61" s="55"/>
      <c r="DPQ61" s="55"/>
      <c r="DPR61" s="55"/>
      <c r="DPS61" s="55"/>
      <c r="DPT61" s="55"/>
      <c r="DPU61" s="55"/>
      <c r="DPV61" s="55"/>
      <c r="DPW61" s="55"/>
      <c r="DPX61" s="55"/>
      <c r="DPY61" s="55"/>
      <c r="DPZ61" s="55"/>
      <c r="DQA61" s="55"/>
      <c r="DQB61" s="55"/>
      <c r="DQC61" s="55"/>
      <c r="DQD61" s="55"/>
      <c r="DQE61" s="55"/>
      <c r="DQF61" s="55"/>
      <c r="DQG61" s="55"/>
      <c r="DQH61" s="55"/>
      <c r="DQI61" s="55"/>
      <c r="DQJ61" s="55"/>
      <c r="DQK61" s="55"/>
      <c r="DQL61" s="55"/>
      <c r="DQM61" s="55"/>
      <c r="DQN61" s="55"/>
      <c r="DQO61" s="55"/>
      <c r="DQP61" s="55"/>
      <c r="DQQ61" s="55"/>
      <c r="DQR61" s="55"/>
      <c r="DQS61" s="55"/>
      <c r="DQT61" s="55"/>
      <c r="DQU61" s="55"/>
      <c r="DQV61" s="55"/>
      <c r="DQW61" s="55"/>
      <c r="DQX61" s="55"/>
      <c r="DQY61" s="55"/>
      <c r="DQZ61" s="55"/>
      <c r="DRA61" s="55"/>
      <c r="DRB61" s="55"/>
      <c r="DRC61" s="55"/>
      <c r="DRD61" s="55"/>
      <c r="DRE61" s="55"/>
      <c r="DRF61" s="55"/>
      <c r="DRG61" s="55"/>
      <c r="DRH61" s="55"/>
      <c r="DRI61" s="55"/>
      <c r="DRJ61" s="55"/>
      <c r="DRK61" s="55"/>
      <c r="DRL61" s="55"/>
      <c r="DRM61" s="55"/>
      <c r="DRN61" s="55"/>
      <c r="DRO61" s="55"/>
      <c r="DRP61" s="55"/>
      <c r="DRQ61" s="55"/>
      <c r="DRR61" s="55"/>
      <c r="DRS61" s="55"/>
      <c r="DRT61" s="55"/>
      <c r="DRU61" s="55"/>
      <c r="DRV61" s="55"/>
      <c r="DRW61" s="55"/>
      <c r="DRX61" s="55"/>
      <c r="DRY61" s="55"/>
      <c r="DRZ61" s="55"/>
      <c r="DSA61" s="55"/>
      <c r="DSB61" s="55"/>
      <c r="DSC61" s="55"/>
      <c r="DSD61" s="55"/>
      <c r="DSE61" s="55"/>
      <c r="DSF61" s="55"/>
      <c r="DSG61" s="55"/>
      <c r="DSH61" s="55"/>
      <c r="DSI61" s="55"/>
      <c r="DSJ61" s="55"/>
      <c r="DSK61" s="55"/>
      <c r="DSL61" s="55"/>
      <c r="DSM61" s="55"/>
      <c r="DSN61" s="55"/>
      <c r="DSO61" s="55"/>
      <c r="DSP61" s="55"/>
      <c r="DSQ61" s="55"/>
      <c r="DSR61" s="55"/>
      <c r="DSS61" s="55"/>
      <c r="DST61" s="55"/>
      <c r="DSU61" s="55"/>
      <c r="DSV61" s="55"/>
      <c r="DSW61" s="55"/>
      <c r="DSX61" s="55"/>
      <c r="DSY61" s="55"/>
      <c r="DSZ61" s="55"/>
      <c r="DTA61" s="55"/>
      <c r="DTB61" s="55"/>
      <c r="DTC61" s="55"/>
      <c r="DTD61" s="55"/>
      <c r="DTE61" s="55"/>
      <c r="DTF61" s="55"/>
      <c r="DTG61" s="55"/>
      <c r="DTH61" s="55"/>
      <c r="DTI61" s="55"/>
      <c r="DTJ61" s="55"/>
      <c r="DTK61" s="55"/>
      <c r="DTL61" s="55"/>
      <c r="DTM61" s="55"/>
      <c r="DTN61" s="55"/>
      <c r="DTO61" s="55"/>
      <c r="DTP61" s="55"/>
      <c r="DTQ61" s="55"/>
      <c r="DTR61" s="55"/>
      <c r="DTS61" s="55"/>
      <c r="DTT61" s="55"/>
      <c r="DTU61" s="55"/>
      <c r="DTV61" s="55"/>
      <c r="DTW61" s="55"/>
      <c r="DTX61" s="55"/>
      <c r="DTY61" s="55"/>
      <c r="DTZ61" s="55"/>
      <c r="DUA61" s="55"/>
      <c r="DUB61" s="55"/>
      <c r="DUC61" s="55"/>
      <c r="DUD61" s="55"/>
      <c r="DUE61" s="55"/>
      <c r="DUF61" s="55"/>
      <c r="DUG61" s="55"/>
      <c r="DUH61" s="55"/>
      <c r="DUI61" s="55"/>
      <c r="DUJ61" s="55"/>
      <c r="DUK61" s="55"/>
      <c r="DUL61" s="55"/>
      <c r="DUM61" s="55"/>
      <c r="DUN61" s="55"/>
      <c r="DUO61" s="55"/>
      <c r="DUP61" s="55"/>
      <c r="DUQ61" s="55"/>
      <c r="DUR61" s="55"/>
      <c r="DUS61" s="55"/>
      <c r="DUT61" s="55"/>
      <c r="DUU61" s="55"/>
      <c r="DUV61" s="55"/>
      <c r="DUW61" s="55"/>
      <c r="DUX61" s="55"/>
      <c r="DUY61" s="55"/>
      <c r="DUZ61" s="55"/>
      <c r="DVA61" s="55"/>
      <c r="DVB61" s="55"/>
      <c r="DVC61" s="55"/>
      <c r="DVD61" s="55"/>
      <c r="DVE61" s="55"/>
      <c r="DVF61" s="55"/>
      <c r="DVG61" s="55"/>
      <c r="DVH61" s="55"/>
      <c r="DVI61" s="55"/>
      <c r="DVJ61" s="55"/>
      <c r="DVK61" s="55"/>
      <c r="DVL61" s="55"/>
      <c r="DVM61" s="55"/>
      <c r="DVN61" s="55"/>
      <c r="DVO61" s="55"/>
      <c r="DVP61" s="55"/>
      <c r="DVQ61" s="55"/>
      <c r="DVR61" s="55"/>
      <c r="DVS61" s="55"/>
      <c r="DVT61" s="55"/>
      <c r="DVU61" s="55"/>
      <c r="DVV61" s="55"/>
      <c r="DVW61" s="55"/>
      <c r="DVX61" s="55"/>
      <c r="DVY61" s="55"/>
      <c r="DVZ61" s="55"/>
      <c r="DWA61" s="55"/>
      <c r="DWB61" s="55"/>
      <c r="DWC61" s="55"/>
      <c r="DWD61" s="55"/>
      <c r="DWE61" s="55"/>
      <c r="DWF61" s="55"/>
      <c r="DWG61" s="55"/>
      <c r="DWH61" s="55"/>
      <c r="DWI61" s="55"/>
      <c r="DWJ61" s="55"/>
      <c r="DWK61" s="55"/>
      <c r="DWL61" s="55"/>
      <c r="DWM61" s="55"/>
      <c r="DWN61" s="55"/>
      <c r="DWO61" s="55"/>
      <c r="DWP61" s="55"/>
      <c r="DWQ61" s="55"/>
      <c r="DWR61" s="55"/>
      <c r="DWS61" s="55"/>
      <c r="DWT61" s="55"/>
      <c r="DWU61" s="55"/>
      <c r="DWV61" s="55"/>
      <c r="DWW61" s="55"/>
      <c r="DWX61" s="55"/>
      <c r="DWY61" s="55"/>
      <c r="DWZ61" s="55"/>
      <c r="DXA61" s="55"/>
      <c r="DXB61" s="55"/>
      <c r="DXC61" s="55"/>
      <c r="DXD61" s="55"/>
      <c r="DXE61" s="55"/>
      <c r="DXF61" s="55"/>
      <c r="DXG61" s="55"/>
      <c r="DXH61" s="55"/>
      <c r="DXI61" s="55"/>
      <c r="DXJ61" s="55"/>
      <c r="DXK61" s="55"/>
      <c r="DXL61" s="55"/>
      <c r="DXM61" s="55"/>
      <c r="DXN61" s="55"/>
      <c r="DXO61" s="55"/>
      <c r="DXP61" s="55"/>
      <c r="DXQ61" s="55"/>
      <c r="DXR61" s="55"/>
      <c r="DXS61" s="55"/>
      <c r="DXT61" s="55"/>
      <c r="DXU61" s="55"/>
      <c r="DXV61" s="55"/>
      <c r="DXW61" s="55"/>
      <c r="DXX61" s="55"/>
      <c r="DXY61" s="55"/>
      <c r="DXZ61" s="55"/>
      <c r="DYA61" s="55"/>
      <c r="DYB61" s="55"/>
      <c r="DYC61" s="55"/>
      <c r="DYD61" s="55"/>
      <c r="DYE61" s="55"/>
      <c r="DYF61" s="55"/>
      <c r="DYG61" s="55"/>
      <c r="DYH61" s="55"/>
      <c r="DYI61" s="55"/>
      <c r="DYJ61" s="55"/>
      <c r="DYK61" s="55"/>
      <c r="DYL61" s="55"/>
      <c r="DYM61" s="55"/>
      <c r="DYN61" s="55"/>
      <c r="DYO61" s="55"/>
      <c r="DYP61" s="55"/>
      <c r="DYQ61" s="55"/>
      <c r="DYR61" s="55"/>
      <c r="DYS61" s="55"/>
      <c r="DYT61" s="55"/>
      <c r="DYU61" s="55"/>
      <c r="DYV61" s="55"/>
      <c r="DYW61" s="55"/>
      <c r="DYX61" s="55"/>
      <c r="DYY61" s="55"/>
      <c r="DYZ61" s="55"/>
      <c r="DZA61" s="55"/>
      <c r="DZB61" s="55"/>
      <c r="DZC61" s="55"/>
      <c r="DZD61" s="55"/>
      <c r="DZE61" s="55"/>
      <c r="DZF61" s="55"/>
      <c r="DZG61" s="55"/>
      <c r="DZH61" s="55"/>
      <c r="DZI61" s="55"/>
      <c r="DZJ61" s="55"/>
      <c r="DZK61" s="55"/>
      <c r="DZL61" s="55"/>
      <c r="DZM61" s="55"/>
      <c r="DZN61" s="55"/>
      <c r="DZO61" s="55"/>
      <c r="DZP61" s="55"/>
      <c r="DZQ61" s="55"/>
      <c r="DZR61" s="55"/>
      <c r="DZS61" s="55"/>
      <c r="DZT61" s="55"/>
      <c r="DZU61" s="55"/>
      <c r="DZV61" s="55"/>
      <c r="DZW61" s="55"/>
      <c r="DZX61" s="55"/>
      <c r="DZY61" s="55"/>
      <c r="DZZ61" s="55"/>
      <c r="EAA61" s="55"/>
      <c r="EAB61" s="55"/>
      <c r="EAC61" s="55"/>
      <c r="EAD61" s="55"/>
      <c r="EAE61" s="55"/>
      <c r="EAF61" s="55"/>
      <c r="EAG61" s="55"/>
      <c r="EAH61" s="55"/>
      <c r="EAI61" s="55"/>
      <c r="EAJ61" s="55"/>
      <c r="EAK61" s="55"/>
      <c r="EAL61" s="55"/>
      <c r="EAM61" s="55"/>
      <c r="EAN61" s="55"/>
      <c r="EAO61" s="55"/>
      <c r="EAP61" s="55"/>
      <c r="EAQ61" s="55"/>
      <c r="EAR61" s="55"/>
      <c r="EAS61" s="55"/>
      <c r="EAT61" s="55"/>
      <c r="EAU61" s="55"/>
      <c r="EAV61" s="55"/>
      <c r="EAW61" s="55"/>
      <c r="EAX61" s="55"/>
      <c r="EAY61" s="55"/>
      <c r="EAZ61" s="55"/>
      <c r="EBA61" s="55"/>
      <c r="EBB61" s="55"/>
      <c r="EBC61" s="55"/>
      <c r="EBD61" s="55"/>
      <c r="EBE61" s="55"/>
      <c r="EBF61" s="55"/>
      <c r="EBG61" s="55"/>
      <c r="EBH61" s="55"/>
      <c r="EBI61" s="55"/>
      <c r="EBJ61" s="55"/>
      <c r="EBK61" s="55"/>
      <c r="EBL61" s="55"/>
      <c r="EBM61" s="55"/>
      <c r="EBN61" s="55"/>
      <c r="EBO61" s="55"/>
      <c r="EBP61" s="55"/>
      <c r="EBQ61" s="55"/>
      <c r="EBR61" s="55"/>
      <c r="EBS61" s="55"/>
      <c r="EBT61" s="55"/>
      <c r="EBU61" s="55"/>
      <c r="EBV61" s="55"/>
      <c r="EBW61" s="55"/>
      <c r="EBX61" s="55"/>
      <c r="EBY61" s="55"/>
      <c r="EBZ61" s="55"/>
      <c r="ECA61" s="55"/>
      <c r="ECB61" s="55"/>
      <c r="ECC61" s="55"/>
      <c r="ECD61" s="55"/>
      <c r="ECE61" s="55"/>
      <c r="ECF61" s="55"/>
      <c r="ECG61" s="55"/>
      <c r="ECH61" s="55"/>
      <c r="ECI61" s="55"/>
      <c r="ECJ61" s="55"/>
      <c r="ECK61" s="55"/>
      <c r="ECL61" s="55"/>
      <c r="ECM61" s="55"/>
      <c r="ECN61" s="55"/>
      <c r="ECO61" s="55"/>
      <c r="ECP61" s="55"/>
      <c r="ECQ61" s="55"/>
      <c r="ECR61" s="55"/>
      <c r="ECS61" s="55"/>
      <c r="ECT61" s="55"/>
      <c r="ECU61" s="55"/>
      <c r="ECV61" s="55"/>
      <c r="ECW61" s="55"/>
      <c r="ECX61" s="55"/>
      <c r="ECY61" s="55"/>
      <c r="ECZ61" s="55"/>
      <c r="EDA61" s="55"/>
      <c r="EDB61" s="55"/>
      <c r="EDC61" s="55"/>
      <c r="EDD61" s="55"/>
      <c r="EDE61" s="55"/>
      <c r="EDF61" s="55"/>
      <c r="EDG61" s="55"/>
      <c r="EDH61" s="55"/>
      <c r="EDI61" s="55"/>
      <c r="EDJ61" s="55"/>
      <c r="EDK61" s="55"/>
      <c r="EDL61" s="55"/>
      <c r="EDM61" s="55"/>
      <c r="EDN61" s="55"/>
      <c r="EDO61" s="55"/>
      <c r="EDP61" s="55"/>
      <c r="EDQ61" s="55"/>
      <c r="EDR61" s="55"/>
      <c r="EDS61" s="55"/>
      <c r="EDT61" s="55"/>
      <c r="EDU61" s="55"/>
      <c r="EDV61" s="55"/>
      <c r="EDW61" s="55"/>
      <c r="EDX61" s="55"/>
      <c r="EDY61" s="55"/>
      <c r="EDZ61" s="55"/>
      <c r="EEA61" s="55"/>
      <c r="EEB61" s="55"/>
      <c r="EEC61" s="55"/>
      <c r="EED61" s="55"/>
      <c r="EEE61" s="55"/>
      <c r="EEF61" s="55"/>
      <c r="EEG61" s="55"/>
      <c r="EEH61" s="55"/>
      <c r="EEI61" s="55"/>
      <c r="EEJ61" s="55"/>
      <c r="EEK61" s="55"/>
      <c r="EEL61" s="55"/>
      <c r="EEM61" s="55"/>
      <c r="EEN61" s="55"/>
      <c r="EEO61" s="55"/>
      <c r="EEP61" s="55"/>
      <c r="EEQ61" s="55"/>
      <c r="EER61" s="55"/>
      <c r="EES61" s="55"/>
      <c r="EET61" s="55"/>
      <c r="EEU61" s="55"/>
      <c r="EEV61" s="55"/>
      <c r="EEW61" s="55"/>
      <c r="EEX61" s="55"/>
      <c r="EEY61" s="55"/>
      <c r="EEZ61" s="55"/>
      <c r="EFA61" s="55"/>
      <c r="EFB61" s="55"/>
      <c r="EFC61" s="55"/>
      <c r="EFD61" s="55"/>
      <c r="EFE61" s="55"/>
      <c r="EFF61" s="55"/>
      <c r="EFG61" s="55"/>
      <c r="EFH61" s="55"/>
      <c r="EFI61" s="55"/>
      <c r="EFJ61" s="55"/>
      <c r="EFK61" s="55"/>
      <c r="EFL61" s="55"/>
      <c r="EFM61" s="55"/>
      <c r="EFN61" s="55"/>
      <c r="EFO61" s="55"/>
      <c r="EFP61" s="55"/>
      <c r="EFQ61" s="55"/>
      <c r="EFR61" s="55"/>
      <c r="EFS61" s="55"/>
      <c r="EFT61" s="55"/>
      <c r="EFU61" s="55"/>
      <c r="EFV61" s="55"/>
      <c r="EFW61" s="55"/>
      <c r="EFX61" s="55"/>
      <c r="EFY61" s="55"/>
      <c r="EFZ61" s="55"/>
      <c r="EGA61" s="55"/>
      <c r="EGB61" s="55"/>
      <c r="EGC61" s="55"/>
      <c r="EGD61" s="55"/>
      <c r="EGE61" s="55"/>
      <c r="EGF61" s="55"/>
      <c r="EGG61" s="55"/>
      <c r="EGH61" s="55"/>
      <c r="EGI61" s="55"/>
      <c r="EGJ61" s="55"/>
      <c r="EGK61" s="55"/>
      <c r="EGL61" s="55"/>
      <c r="EGM61" s="55"/>
      <c r="EGN61" s="55"/>
      <c r="EGO61" s="55"/>
      <c r="EGP61" s="55"/>
      <c r="EGQ61" s="55"/>
      <c r="EGR61" s="55"/>
      <c r="EGS61" s="55"/>
      <c r="EGT61" s="55"/>
      <c r="EGU61" s="55"/>
      <c r="EGV61" s="55"/>
      <c r="EGW61" s="55"/>
      <c r="EGX61" s="55"/>
      <c r="EGY61" s="55"/>
      <c r="EGZ61" s="55"/>
      <c r="EHA61" s="55"/>
      <c r="EHB61" s="55"/>
      <c r="EHC61" s="55"/>
      <c r="EHD61" s="55"/>
      <c r="EHE61" s="55"/>
      <c r="EHF61" s="55"/>
      <c r="EHG61" s="55"/>
      <c r="EHH61" s="55"/>
      <c r="EHI61" s="55"/>
      <c r="EHJ61" s="55"/>
      <c r="EHK61" s="55"/>
      <c r="EHL61" s="55"/>
      <c r="EHM61" s="55"/>
      <c r="EHN61" s="55"/>
      <c r="EHO61" s="55"/>
      <c r="EHP61" s="55"/>
      <c r="EHQ61" s="55"/>
      <c r="EHR61" s="55"/>
      <c r="EHS61" s="55"/>
      <c r="EHT61" s="55"/>
      <c r="EHU61" s="55"/>
      <c r="EHV61" s="55"/>
      <c r="EHW61" s="55"/>
      <c r="EHX61" s="55"/>
      <c r="EHY61" s="55"/>
      <c r="EHZ61" s="55"/>
      <c r="EIA61" s="55"/>
      <c r="EIB61" s="55"/>
      <c r="EIC61" s="55"/>
      <c r="EID61" s="55"/>
      <c r="EIE61" s="55"/>
      <c r="EIF61" s="55"/>
      <c r="EIG61" s="55"/>
      <c r="EIH61" s="55"/>
      <c r="EII61" s="55"/>
      <c r="EIJ61" s="55"/>
      <c r="EIK61" s="55"/>
      <c r="EIL61" s="55"/>
      <c r="EIM61" s="55"/>
      <c r="EIN61" s="55"/>
      <c r="EIO61" s="55"/>
      <c r="EIP61" s="55"/>
      <c r="EIQ61" s="55"/>
      <c r="EIR61" s="55"/>
      <c r="EIS61" s="55"/>
      <c r="EIT61" s="55"/>
      <c r="EIU61" s="55"/>
      <c r="EIV61" s="55"/>
      <c r="EIW61" s="55"/>
      <c r="EIX61" s="55"/>
      <c r="EIY61" s="55"/>
      <c r="EIZ61" s="55"/>
      <c r="EJA61" s="55"/>
      <c r="EJB61" s="55"/>
      <c r="EJC61" s="55"/>
      <c r="EJD61" s="55"/>
      <c r="EJE61" s="55"/>
      <c r="EJF61" s="55"/>
      <c r="EJG61" s="55"/>
      <c r="EJH61" s="55"/>
      <c r="EJI61" s="55"/>
      <c r="EJJ61" s="55"/>
      <c r="EJK61" s="55"/>
      <c r="EJL61" s="55"/>
      <c r="EJM61" s="55"/>
      <c r="EJN61" s="55"/>
      <c r="EJO61" s="55"/>
      <c r="EJP61" s="55"/>
      <c r="EJQ61" s="55"/>
      <c r="EJR61" s="55"/>
      <c r="EJS61" s="55"/>
      <c r="EJT61" s="55"/>
      <c r="EJU61" s="55"/>
      <c r="EJV61" s="55"/>
      <c r="EJW61" s="55"/>
      <c r="EJX61" s="55"/>
      <c r="EJY61" s="55"/>
      <c r="EJZ61" s="55"/>
      <c r="EKA61" s="55"/>
      <c r="EKB61" s="55"/>
      <c r="EKC61" s="55"/>
      <c r="EKD61" s="55"/>
      <c r="EKE61" s="55"/>
      <c r="EKF61" s="55"/>
      <c r="EKG61" s="55"/>
      <c r="EKH61" s="55"/>
      <c r="EKI61" s="55"/>
      <c r="EKJ61" s="55"/>
      <c r="EKK61" s="55"/>
      <c r="EKL61" s="55"/>
      <c r="EKM61" s="55"/>
      <c r="EKN61" s="55"/>
      <c r="EKO61" s="55"/>
      <c r="EKP61" s="55"/>
      <c r="EKQ61" s="55"/>
      <c r="EKR61" s="55"/>
      <c r="EKS61" s="55"/>
      <c r="EKT61" s="55"/>
      <c r="EKU61" s="55"/>
      <c r="EKV61" s="55"/>
      <c r="EKW61" s="55"/>
      <c r="EKX61" s="55"/>
      <c r="EKY61" s="55"/>
      <c r="EKZ61" s="55"/>
      <c r="ELA61" s="55"/>
      <c r="ELB61" s="55"/>
      <c r="ELC61" s="55"/>
      <c r="ELD61" s="55"/>
      <c r="ELE61" s="55"/>
      <c r="ELF61" s="55"/>
      <c r="ELG61" s="55"/>
      <c r="ELH61" s="55"/>
      <c r="ELI61" s="55"/>
      <c r="ELJ61" s="55"/>
      <c r="ELK61" s="55"/>
      <c r="ELL61" s="55"/>
      <c r="ELM61" s="55"/>
      <c r="ELN61" s="55"/>
      <c r="ELO61" s="55"/>
      <c r="ELP61" s="55"/>
      <c r="ELQ61" s="55"/>
      <c r="ELR61" s="55"/>
      <c r="ELS61" s="55"/>
      <c r="ELT61" s="55"/>
      <c r="ELU61" s="55"/>
      <c r="ELV61" s="55"/>
      <c r="ELW61" s="55"/>
      <c r="ELX61" s="55"/>
      <c r="ELY61" s="55"/>
      <c r="ELZ61" s="55"/>
      <c r="EMA61" s="55"/>
      <c r="EMB61" s="55"/>
      <c r="EMC61" s="55"/>
      <c r="EMD61" s="55"/>
      <c r="EME61" s="55"/>
      <c r="EMF61" s="55"/>
      <c r="EMG61" s="55"/>
      <c r="EMH61" s="55"/>
      <c r="EMI61" s="55"/>
      <c r="EMJ61" s="55"/>
      <c r="EMK61" s="55"/>
      <c r="EML61" s="55"/>
      <c r="EMM61" s="55"/>
      <c r="EMN61" s="55"/>
      <c r="EMO61" s="55"/>
      <c r="EMP61" s="55"/>
      <c r="EMQ61" s="55"/>
      <c r="EMR61" s="55"/>
      <c r="EMS61" s="55"/>
      <c r="EMT61" s="55"/>
      <c r="EMU61" s="55"/>
      <c r="EMV61" s="55"/>
      <c r="EMW61" s="55"/>
      <c r="EMX61" s="55"/>
      <c r="EMY61" s="55"/>
      <c r="EMZ61" s="55"/>
      <c r="ENA61" s="55"/>
      <c r="ENB61" s="55"/>
      <c r="ENC61" s="55"/>
      <c r="END61" s="55"/>
      <c r="ENE61" s="55"/>
      <c r="ENF61" s="55"/>
      <c r="ENG61" s="55"/>
      <c r="ENH61" s="55"/>
      <c r="ENI61" s="55"/>
      <c r="ENJ61" s="55"/>
      <c r="ENK61" s="55"/>
      <c r="ENL61" s="55"/>
      <c r="ENM61" s="55"/>
      <c r="ENN61" s="55"/>
      <c r="ENO61" s="55"/>
      <c r="ENP61" s="55"/>
      <c r="ENQ61" s="55"/>
      <c r="ENR61" s="55"/>
      <c r="ENS61" s="55"/>
      <c r="ENT61" s="55"/>
      <c r="ENU61" s="55"/>
      <c r="ENV61" s="55"/>
      <c r="ENW61" s="55"/>
      <c r="ENX61" s="55"/>
      <c r="ENY61" s="55"/>
      <c r="ENZ61" s="55"/>
      <c r="EOA61" s="55"/>
      <c r="EOB61" s="55"/>
      <c r="EOC61" s="55"/>
      <c r="EOD61" s="55"/>
      <c r="EOE61" s="55"/>
      <c r="EOF61" s="55"/>
      <c r="EOG61" s="55"/>
      <c r="EOH61" s="55"/>
      <c r="EOI61" s="55"/>
      <c r="EOJ61" s="55"/>
      <c r="EOK61" s="55"/>
      <c r="EOL61" s="55"/>
      <c r="EOM61" s="55"/>
      <c r="EON61" s="55"/>
      <c r="EOO61" s="55"/>
      <c r="EOP61" s="55"/>
      <c r="EOQ61" s="55"/>
      <c r="EOR61" s="55"/>
      <c r="EOS61" s="55"/>
      <c r="EOT61" s="55"/>
      <c r="EOU61" s="55"/>
      <c r="EOV61" s="55"/>
      <c r="EOW61" s="55"/>
      <c r="EOX61" s="55"/>
      <c r="EOY61" s="55"/>
      <c r="EOZ61" s="55"/>
      <c r="EPA61" s="55"/>
      <c r="EPB61" s="55"/>
      <c r="EPC61" s="55"/>
      <c r="EPD61" s="55"/>
      <c r="EPE61" s="55"/>
      <c r="EPF61" s="55"/>
      <c r="EPG61" s="55"/>
      <c r="EPH61" s="55"/>
      <c r="EPI61" s="55"/>
      <c r="EPJ61" s="55"/>
      <c r="EPK61" s="55"/>
      <c r="EPL61" s="55"/>
      <c r="EPM61" s="55"/>
      <c r="EPN61" s="55"/>
      <c r="EPO61" s="55"/>
      <c r="EPP61" s="55"/>
      <c r="EPQ61" s="55"/>
      <c r="EPR61" s="55"/>
      <c r="EPS61" s="55"/>
      <c r="EPT61" s="55"/>
      <c r="EPU61" s="55"/>
      <c r="EPV61" s="55"/>
      <c r="EPW61" s="55"/>
      <c r="EPX61" s="55"/>
      <c r="EPY61" s="55"/>
      <c r="EPZ61" s="55"/>
      <c r="EQA61" s="55"/>
      <c r="EQB61" s="55"/>
      <c r="EQC61" s="55"/>
      <c r="EQD61" s="55"/>
      <c r="EQE61" s="55"/>
      <c r="EQF61" s="55"/>
      <c r="EQG61" s="55"/>
      <c r="EQH61" s="55"/>
      <c r="EQI61" s="55"/>
      <c r="EQJ61" s="55"/>
      <c r="EQK61" s="55"/>
      <c r="EQL61" s="55"/>
      <c r="EQM61" s="55"/>
      <c r="EQN61" s="55"/>
      <c r="EQO61" s="55"/>
      <c r="EQP61" s="55"/>
      <c r="EQQ61" s="55"/>
      <c r="EQR61" s="55"/>
      <c r="EQS61" s="55"/>
      <c r="EQT61" s="55"/>
      <c r="EQU61" s="55"/>
      <c r="EQV61" s="55"/>
      <c r="EQW61" s="55"/>
      <c r="EQX61" s="55"/>
      <c r="EQY61" s="55"/>
      <c r="EQZ61" s="55"/>
      <c r="ERA61" s="55"/>
      <c r="ERB61" s="55"/>
      <c r="ERC61" s="55"/>
      <c r="ERD61" s="55"/>
      <c r="ERE61" s="55"/>
      <c r="ERF61" s="55"/>
      <c r="ERG61" s="55"/>
      <c r="ERH61" s="55"/>
      <c r="ERI61" s="55"/>
      <c r="ERJ61" s="55"/>
      <c r="ERK61" s="55"/>
      <c r="ERL61" s="55"/>
      <c r="ERM61" s="55"/>
      <c r="ERN61" s="55"/>
      <c r="ERO61" s="55"/>
      <c r="ERP61" s="55"/>
      <c r="ERQ61" s="55"/>
      <c r="ERR61" s="55"/>
      <c r="ERS61" s="55"/>
      <c r="ERT61" s="55"/>
      <c r="ERU61" s="55"/>
      <c r="ERV61" s="55"/>
      <c r="ERW61" s="55"/>
      <c r="ERX61" s="55"/>
      <c r="ERY61" s="55"/>
      <c r="ERZ61" s="55"/>
      <c r="ESA61" s="55"/>
      <c r="ESB61" s="55"/>
      <c r="ESC61" s="55"/>
      <c r="ESD61" s="55"/>
      <c r="ESE61" s="55"/>
      <c r="ESF61" s="55"/>
      <c r="ESG61" s="55"/>
      <c r="ESH61" s="55"/>
      <c r="ESI61" s="55"/>
      <c r="ESJ61" s="55"/>
      <c r="ESK61" s="55"/>
      <c r="ESL61" s="55"/>
      <c r="ESM61" s="55"/>
      <c r="ESN61" s="55"/>
      <c r="ESO61" s="55"/>
      <c r="ESP61" s="55"/>
      <c r="ESQ61" s="55"/>
      <c r="ESR61" s="55"/>
      <c r="ESS61" s="55"/>
      <c r="EST61" s="55"/>
      <c r="ESU61" s="55"/>
      <c r="ESV61" s="55"/>
      <c r="ESW61" s="55"/>
      <c r="ESX61" s="55"/>
      <c r="ESY61" s="55"/>
      <c r="ESZ61" s="55"/>
      <c r="ETA61" s="55"/>
      <c r="ETB61" s="55"/>
      <c r="ETC61" s="55"/>
      <c r="ETD61" s="55"/>
      <c r="ETE61" s="55"/>
      <c r="ETF61" s="55"/>
      <c r="ETG61" s="55"/>
      <c r="ETH61" s="55"/>
      <c r="ETI61" s="55"/>
      <c r="ETJ61" s="55"/>
      <c r="ETK61" s="55"/>
      <c r="ETL61" s="55"/>
      <c r="ETM61" s="55"/>
      <c r="ETN61" s="55"/>
      <c r="ETO61" s="55"/>
      <c r="ETP61" s="55"/>
      <c r="ETQ61" s="55"/>
      <c r="ETR61" s="55"/>
      <c r="ETS61" s="55"/>
      <c r="ETT61" s="55"/>
      <c r="ETU61" s="55"/>
      <c r="ETV61" s="55"/>
      <c r="ETW61" s="55"/>
      <c r="ETX61" s="55"/>
      <c r="ETY61" s="55"/>
      <c r="ETZ61" s="55"/>
      <c r="EUA61" s="55"/>
      <c r="EUB61" s="55"/>
      <c r="EUC61" s="55"/>
      <c r="EUD61" s="55"/>
      <c r="EUE61" s="55"/>
      <c r="EUF61" s="55"/>
      <c r="EUG61" s="55"/>
      <c r="EUH61" s="55"/>
      <c r="EUI61" s="55"/>
      <c r="EUJ61" s="55"/>
      <c r="EUK61" s="55"/>
      <c r="EUL61" s="55"/>
      <c r="EUM61" s="55"/>
      <c r="EUN61" s="55"/>
      <c r="EUO61" s="55"/>
      <c r="EUP61" s="55"/>
      <c r="EUQ61" s="55"/>
      <c r="EUR61" s="55"/>
      <c r="EUS61" s="55"/>
      <c r="EUT61" s="55"/>
      <c r="EUU61" s="55"/>
      <c r="EUV61" s="55"/>
      <c r="EUW61" s="55"/>
      <c r="EUX61" s="55"/>
      <c r="EUY61" s="55"/>
      <c r="EUZ61" s="55"/>
      <c r="EVA61" s="55"/>
      <c r="EVB61" s="55"/>
      <c r="EVC61" s="55"/>
      <c r="EVD61" s="55"/>
      <c r="EVE61" s="55"/>
      <c r="EVF61" s="55"/>
      <c r="EVG61" s="55"/>
      <c r="EVH61" s="55"/>
      <c r="EVI61" s="55"/>
      <c r="EVJ61" s="55"/>
      <c r="EVK61" s="55"/>
      <c r="EVL61" s="55"/>
      <c r="EVM61" s="55"/>
      <c r="EVN61" s="55"/>
      <c r="EVO61" s="55"/>
      <c r="EVP61" s="55"/>
      <c r="EVQ61" s="55"/>
      <c r="EVR61" s="55"/>
      <c r="EVS61" s="55"/>
      <c r="EVT61" s="55"/>
      <c r="EVU61" s="55"/>
      <c r="EVV61" s="55"/>
      <c r="EVW61" s="55"/>
      <c r="EVX61" s="55"/>
      <c r="EVY61" s="55"/>
      <c r="EVZ61" s="55"/>
      <c r="EWA61" s="55"/>
      <c r="EWB61" s="55"/>
      <c r="EWC61" s="55"/>
      <c r="EWD61" s="55"/>
      <c r="EWE61" s="55"/>
      <c r="EWF61" s="55"/>
      <c r="EWG61" s="55"/>
      <c r="EWH61" s="55"/>
      <c r="EWI61" s="55"/>
      <c r="EWJ61" s="55"/>
      <c r="EWK61" s="55"/>
      <c r="EWL61" s="55"/>
      <c r="EWM61" s="55"/>
      <c r="EWN61" s="55"/>
      <c r="EWO61" s="55"/>
      <c r="EWP61" s="55"/>
      <c r="EWQ61" s="55"/>
      <c r="EWR61" s="55"/>
      <c r="EWS61" s="55"/>
      <c r="EWT61" s="55"/>
      <c r="EWU61" s="55"/>
      <c r="EWV61" s="55"/>
      <c r="EWW61" s="55"/>
      <c r="EWX61" s="55"/>
      <c r="EWY61" s="55"/>
      <c r="EWZ61" s="55"/>
      <c r="EXA61" s="55"/>
      <c r="EXB61" s="55"/>
      <c r="EXC61" s="55"/>
      <c r="EXD61" s="55"/>
      <c r="EXE61" s="55"/>
      <c r="EXF61" s="55"/>
      <c r="EXG61" s="55"/>
      <c r="EXH61" s="55"/>
      <c r="EXI61" s="55"/>
      <c r="EXJ61" s="55"/>
      <c r="EXK61" s="55"/>
      <c r="EXL61" s="55"/>
      <c r="EXM61" s="55"/>
      <c r="EXN61" s="55"/>
      <c r="EXO61" s="55"/>
      <c r="EXP61" s="55"/>
      <c r="EXQ61" s="55"/>
      <c r="EXR61" s="55"/>
      <c r="EXS61" s="55"/>
      <c r="EXT61" s="55"/>
      <c r="EXU61" s="55"/>
      <c r="EXV61" s="55"/>
      <c r="EXW61" s="55"/>
      <c r="EXX61" s="55"/>
      <c r="EXY61" s="55"/>
      <c r="EXZ61" s="55"/>
      <c r="EYA61" s="55"/>
      <c r="EYB61" s="55"/>
      <c r="EYC61" s="55"/>
      <c r="EYD61" s="55"/>
      <c r="EYE61" s="55"/>
      <c r="EYF61" s="55"/>
      <c r="EYG61" s="55"/>
      <c r="EYH61" s="55"/>
      <c r="EYI61" s="55"/>
      <c r="EYJ61" s="55"/>
      <c r="EYK61" s="55"/>
      <c r="EYL61" s="55"/>
      <c r="EYM61" s="55"/>
      <c r="EYN61" s="55"/>
      <c r="EYO61" s="55"/>
      <c r="EYP61" s="55"/>
      <c r="EYQ61" s="55"/>
      <c r="EYR61" s="55"/>
      <c r="EYS61" s="55"/>
      <c r="EYT61" s="55"/>
      <c r="EYU61" s="55"/>
      <c r="EYV61" s="55"/>
      <c r="EYW61" s="55"/>
      <c r="EYX61" s="55"/>
      <c r="EYY61" s="55"/>
      <c r="EYZ61" s="55"/>
      <c r="EZA61" s="55"/>
      <c r="EZB61" s="55"/>
      <c r="EZC61" s="55"/>
      <c r="EZD61" s="55"/>
      <c r="EZE61" s="55"/>
      <c r="EZF61" s="55"/>
      <c r="EZG61" s="55"/>
      <c r="EZH61" s="55"/>
      <c r="EZI61" s="55"/>
      <c r="EZJ61" s="55"/>
      <c r="EZK61" s="55"/>
      <c r="EZL61" s="55"/>
      <c r="EZM61" s="55"/>
      <c r="EZN61" s="55"/>
      <c r="EZO61" s="55"/>
      <c r="EZP61" s="55"/>
      <c r="EZQ61" s="55"/>
      <c r="EZR61" s="55"/>
      <c r="EZS61" s="55"/>
      <c r="EZT61" s="55"/>
      <c r="EZU61" s="55"/>
      <c r="EZV61" s="55"/>
      <c r="EZW61" s="55"/>
      <c r="EZX61" s="55"/>
      <c r="EZY61" s="55"/>
      <c r="EZZ61" s="55"/>
      <c r="FAA61" s="55"/>
      <c r="FAB61" s="55"/>
      <c r="FAC61" s="55"/>
      <c r="FAD61" s="55"/>
      <c r="FAE61" s="55"/>
      <c r="FAF61" s="55"/>
      <c r="FAG61" s="55"/>
      <c r="FAH61" s="55"/>
      <c r="FAI61" s="55"/>
      <c r="FAJ61" s="55"/>
      <c r="FAK61" s="55"/>
      <c r="FAL61" s="55"/>
      <c r="FAM61" s="55"/>
      <c r="FAN61" s="55"/>
      <c r="FAO61" s="55"/>
      <c r="FAP61" s="55"/>
      <c r="FAQ61" s="55"/>
      <c r="FAR61" s="55"/>
      <c r="FAS61" s="55"/>
      <c r="FAT61" s="55"/>
      <c r="FAU61" s="55"/>
      <c r="FAV61" s="55"/>
      <c r="FAW61" s="55"/>
      <c r="FAX61" s="55"/>
      <c r="FAY61" s="55"/>
      <c r="FAZ61" s="55"/>
      <c r="FBA61" s="55"/>
      <c r="FBB61" s="55"/>
      <c r="FBC61" s="55"/>
      <c r="FBD61" s="55"/>
      <c r="FBE61" s="55"/>
      <c r="FBF61" s="55"/>
      <c r="FBG61" s="55"/>
      <c r="FBH61" s="55"/>
      <c r="FBI61" s="55"/>
      <c r="FBJ61" s="55"/>
      <c r="FBK61" s="55"/>
      <c r="FBL61" s="55"/>
      <c r="FBM61" s="55"/>
      <c r="FBN61" s="55"/>
      <c r="FBO61" s="55"/>
      <c r="FBP61" s="55"/>
      <c r="FBQ61" s="55"/>
      <c r="FBR61" s="55"/>
      <c r="FBS61" s="55"/>
      <c r="FBT61" s="55"/>
      <c r="FBU61" s="55"/>
      <c r="FBV61" s="55"/>
      <c r="FBW61" s="55"/>
      <c r="FBX61" s="55"/>
      <c r="FBY61" s="55"/>
      <c r="FBZ61" s="55"/>
      <c r="FCA61" s="55"/>
      <c r="FCB61" s="55"/>
      <c r="FCC61" s="55"/>
      <c r="FCD61" s="55"/>
      <c r="FCE61" s="55"/>
      <c r="FCF61" s="55"/>
      <c r="FCG61" s="55"/>
      <c r="FCH61" s="55"/>
      <c r="FCI61" s="55"/>
      <c r="FCJ61" s="55"/>
      <c r="FCK61" s="55"/>
      <c r="FCL61" s="55"/>
      <c r="FCM61" s="55"/>
      <c r="FCN61" s="55"/>
      <c r="FCO61" s="55"/>
      <c r="FCP61" s="55"/>
      <c r="FCQ61" s="55"/>
      <c r="FCR61" s="55"/>
      <c r="FCS61" s="55"/>
      <c r="FCT61" s="55"/>
      <c r="FCU61" s="55"/>
      <c r="FCV61" s="55"/>
      <c r="FCW61" s="55"/>
      <c r="FCX61" s="55"/>
      <c r="FCY61" s="55"/>
      <c r="FCZ61" s="55"/>
      <c r="FDA61" s="55"/>
      <c r="FDB61" s="55"/>
      <c r="FDC61" s="55"/>
      <c r="FDD61" s="55"/>
      <c r="FDE61" s="55"/>
      <c r="FDF61" s="55"/>
      <c r="FDG61" s="55"/>
      <c r="FDH61" s="55"/>
      <c r="FDI61" s="55"/>
      <c r="FDJ61" s="55"/>
      <c r="FDK61" s="55"/>
      <c r="FDL61" s="55"/>
      <c r="FDM61" s="55"/>
      <c r="FDN61" s="55"/>
      <c r="FDO61" s="55"/>
      <c r="FDP61" s="55"/>
      <c r="FDQ61" s="55"/>
      <c r="FDR61" s="55"/>
      <c r="FDS61" s="55"/>
      <c r="FDT61" s="55"/>
      <c r="FDU61" s="55"/>
      <c r="FDV61" s="55"/>
      <c r="FDW61" s="55"/>
      <c r="FDX61" s="55"/>
      <c r="FDY61" s="55"/>
      <c r="FDZ61" s="55"/>
      <c r="FEA61" s="55"/>
      <c r="FEB61" s="55"/>
      <c r="FEC61" s="55"/>
      <c r="FED61" s="55"/>
      <c r="FEE61" s="55"/>
      <c r="FEF61" s="55"/>
      <c r="FEG61" s="55"/>
      <c r="FEH61" s="55"/>
      <c r="FEI61" s="55"/>
      <c r="FEJ61" s="55"/>
      <c r="FEK61" s="55"/>
      <c r="FEL61" s="55"/>
      <c r="FEM61" s="55"/>
      <c r="FEN61" s="55"/>
      <c r="FEO61" s="55"/>
      <c r="FEP61" s="55"/>
      <c r="FEQ61" s="55"/>
      <c r="FER61" s="55"/>
      <c r="FES61" s="55"/>
      <c r="FET61" s="55"/>
      <c r="FEU61" s="55"/>
      <c r="FEV61" s="55"/>
      <c r="FEW61" s="55"/>
      <c r="FEX61" s="55"/>
      <c r="FEY61" s="55"/>
      <c r="FEZ61" s="55"/>
      <c r="FFA61" s="55"/>
      <c r="FFB61" s="55"/>
      <c r="FFC61" s="55"/>
      <c r="FFD61" s="55"/>
      <c r="FFE61" s="55"/>
      <c r="FFF61" s="55"/>
      <c r="FFG61" s="55"/>
      <c r="FFH61" s="55"/>
      <c r="FFI61" s="55"/>
      <c r="FFJ61" s="55"/>
      <c r="FFK61" s="55"/>
      <c r="FFL61" s="55"/>
      <c r="FFM61" s="55"/>
      <c r="FFN61" s="55"/>
      <c r="FFO61" s="55"/>
      <c r="FFP61" s="55"/>
      <c r="FFQ61" s="55"/>
      <c r="FFR61" s="55"/>
      <c r="FFS61" s="55"/>
      <c r="FFT61" s="55"/>
      <c r="FFU61" s="55"/>
      <c r="FFV61" s="55"/>
      <c r="FFW61" s="55"/>
      <c r="FFX61" s="55"/>
      <c r="FFY61" s="55"/>
      <c r="FFZ61" s="55"/>
      <c r="FGA61" s="55"/>
      <c r="FGB61" s="55"/>
      <c r="FGC61" s="55"/>
      <c r="FGD61" s="55"/>
      <c r="FGE61" s="55"/>
      <c r="FGF61" s="55"/>
      <c r="FGG61" s="55"/>
      <c r="FGH61" s="55"/>
      <c r="FGI61" s="55"/>
      <c r="FGJ61" s="55"/>
      <c r="FGK61" s="55"/>
      <c r="FGL61" s="55"/>
      <c r="FGM61" s="55"/>
      <c r="FGN61" s="55"/>
      <c r="FGO61" s="55"/>
      <c r="FGP61" s="55"/>
      <c r="FGQ61" s="55"/>
      <c r="FGR61" s="55"/>
      <c r="FGS61" s="55"/>
      <c r="FGT61" s="55"/>
      <c r="FGU61" s="55"/>
      <c r="FGV61" s="55"/>
      <c r="FGW61" s="55"/>
      <c r="FGX61" s="55"/>
      <c r="FGY61" s="55"/>
      <c r="FGZ61" s="55"/>
      <c r="FHA61" s="55"/>
      <c r="FHB61" s="55"/>
      <c r="FHC61" s="55"/>
      <c r="FHD61" s="55"/>
      <c r="FHE61" s="55"/>
      <c r="FHF61" s="55"/>
      <c r="FHG61" s="55"/>
      <c r="FHH61" s="55"/>
      <c r="FHI61" s="55"/>
      <c r="FHJ61" s="55"/>
      <c r="FHK61" s="55"/>
      <c r="FHL61" s="55"/>
      <c r="FHM61" s="55"/>
      <c r="FHN61" s="55"/>
      <c r="FHO61" s="55"/>
      <c r="FHP61" s="55"/>
      <c r="FHQ61" s="55"/>
      <c r="FHR61" s="55"/>
      <c r="FHS61" s="55"/>
      <c r="FHT61" s="55"/>
      <c r="FHU61" s="55"/>
      <c r="FHV61" s="55"/>
      <c r="FHW61" s="55"/>
      <c r="FHX61" s="55"/>
      <c r="FHY61" s="55"/>
      <c r="FHZ61" s="55"/>
      <c r="FIA61" s="55"/>
      <c r="FIB61" s="55"/>
      <c r="FIC61" s="55"/>
      <c r="FID61" s="55"/>
      <c r="FIE61" s="55"/>
      <c r="FIF61" s="55"/>
      <c r="FIG61" s="55"/>
      <c r="FIH61" s="55"/>
      <c r="FII61" s="55"/>
      <c r="FIJ61" s="55"/>
      <c r="FIK61" s="55"/>
      <c r="FIL61" s="55"/>
      <c r="FIM61" s="55"/>
      <c r="FIN61" s="55"/>
      <c r="FIO61" s="55"/>
      <c r="FIP61" s="55"/>
      <c r="FIQ61" s="55"/>
      <c r="FIR61" s="55"/>
      <c r="FIS61" s="55"/>
      <c r="FIT61" s="55"/>
      <c r="FIU61" s="55"/>
      <c r="FIV61" s="55"/>
      <c r="FIW61" s="55"/>
      <c r="FIX61" s="55"/>
      <c r="FIY61" s="55"/>
      <c r="FIZ61" s="55"/>
      <c r="FJA61" s="55"/>
      <c r="FJB61" s="55"/>
      <c r="FJC61" s="55"/>
      <c r="FJD61" s="55"/>
      <c r="FJE61" s="55"/>
      <c r="FJF61" s="55"/>
      <c r="FJG61" s="55"/>
      <c r="FJH61" s="55"/>
      <c r="FJI61" s="55"/>
      <c r="FJJ61" s="55"/>
      <c r="FJK61" s="55"/>
      <c r="FJL61" s="55"/>
      <c r="FJM61" s="55"/>
      <c r="FJN61" s="55"/>
      <c r="FJO61" s="55"/>
      <c r="FJP61" s="55"/>
      <c r="FJQ61" s="55"/>
      <c r="FJR61" s="55"/>
      <c r="FJS61" s="55"/>
      <c r="FJT61" s="55"/>
      <c r="FJU61" s="55"/>
      <c r="FJV61" s="55"/>
      <c r="FJW61" s="55"/>
      <c r="FJX61" s="55"/>
      <c r="FJY61" s="55"/>
      <c r="FJZ61" s="55"/>
      <c r="FKA61" s="55"/>
      <c r="FKB61" s="55"/>
      <c r="FKC61" s="55"/>
      <c r="FKD61" s="55"/>
      <c r="FKE61" s="55"/>
      <c r="FKF61" s="55"/>
      <c r="FKG61" s="55"/>
      <c r="FKH61" s="55"/>
      <c r="FKI61" s="55"/>
      <c r="FKJ61" s="55"/>
      <c r="FKK61" s="55"/>
      <c r="FKL61" s="55"/>
      <c r="FKM61" s="55"/>
      <c r="FKN61" s="55"/>
      <c r="FKO61" s="55"/>
      <c r="FKP61" s="55"/>
      <c r="FKQ61" s="55"/>
      <c r="FKR61" s="55"/>
      <c r="FKS61" s="55"/>
      <c r="FKT61" s="55"/>
      <c r="FKU61" s="55"/>
      <c r="FKV61" s="55"/>
      <c r="FKW61" s="55"/>
      <c r="FKX61" s="55"/>
      <c r="FKY61" s="55"/>
      <c r="FKZ61" s="55"/>
      <c r="FLA61" s="55"/>
      <c r="FLB61" s="55"/>
      <c r="FLC61" s="55"/>
      <c r="FLD61" s="55"/>
      <c r="FLE61" s="55"/>
      <c r="FLF61" s="55"/>
      <c r="FLG61" s="55"/>
      <c r="FLH61" s="55"/>
      <c r="FLI61" s="55"/>
      <c r="FLJ61" s="55"/>
      <c r="FLK61" s="55"/>
      <c r="FLL61" s="55"/>
      <c r="FLM61" s="55"/>
      <c r="FLN61" s="55"/>
      <c r="FLO61" s="55"/>
      <c r="FLP61" s="55"/>
      <c r="FLQ61" s="55"/>
      <c r="FLR61" s="55"/>
      <c r="FLS61" s="55"/>
      <c r="FLT61" s="55"/>
      <c r="FLU61" s="55"/>
      <c r="FLV61" s="55"/>
      <c r="FLW61" s="55"/>
      <c r="FLX61" s="55"/>
      <c r="FLY61" s="55"/>
      <c r="FLZ61" s="55"/>
      <c r="FMA61" s="55"/>
      <c r="FMB61" s="55"/>
      <c r="FMC61" s="55"/>
      <c r="FMD61" s="55"/>
      <c r="FME61" s="55"/>
      <c r="FMF61" s="55"/>
      <c r="FMG61" s="55"/>
      <c r="FMH61" s="55"/>
      <c r="FMI61" s="55"/>
      <c r="FMJ61" s="55"/>
      <c r="FMK61" s="55"/>
      <c r="FML61" s="55"/>
      <c r="FMM61" s="55"/>
      <c r="FMN61" s="55"/>
      <c r="FMO61" s="55"/>
      <c r="FMP61" s="55"/>
      <c r="FMQ61" s="55"/>
      <c r="FMR61" s="55"/>
      <c r="FMS61" s="55"/>
      <c r="FMT61" s="55"/>
      <c r="FMU61" s="55"/>
      <c r="FMV61" s="55"/>
      <c r="FMW61" s="55"/>
      <c r="FMX61" s="55"/>
      <c r="FMY61" s="55"/>
      <c r="FMZ61" s="55"/>
      <c r="FNA61" s="55"/>
      <c r="FNB61" s="55"/>
      <c r="FNC61" s="55"/>
      <c r="FND61" s="55"/>
      <c r="FNE61" s="55"/>
      <c r="FNF61" s="55"/>
      <c r="FNG61" s="55"/>
      <c r="FNH61" s="55"/>
      <c r="FNI61" s="55"/>
      <c r="FNJ61" s="55"/>
      <c r="FNK61" s="55"/>
      <c r="FNL61" s="55"/>
      <c r="FNM61" s="55"/>
      <c r="FNN61" s="55"/>
      <c r="FNO61" s="55"/>
      <c r="FNP61" s="55"/>
      <c r="FNQ61" s="55"/>
      <c r="FNR61" s="55"/>
      <c r="FNS61" s="55"/>
      <c r="FNT61" s="55"/>
      <c r="FNU61" s="55"/>
      <c r="FNV61" s="55"/>
      <c r="FNW61" s="55"/>
      <c r="FNX61" s="55"/>
      <c r="FNY61" s="55"/>
      <c r="FNZ61" s="55"/>
      <c r="FOA61" s="55"/>
      <c r="FOB61" s="55"/>
      <c r="FOC61" s="55"/>
      <c r="FOD61" s="55"/>
      <c r="FOE61" s="55"/>
      <c r="FOF61" s="55"/>
      <c r="FOG61" s="55"/>
      <c r="FOH61" s="55"/>
      <c r="FOI61" s="55"/>
      <c r="FOJ61" s="55"/>
      <c r="FOK61" s="55"/>
      <c r="FOL61" s="55"/>
      <c r="FOM61" s="55"/>
      <c r="FON61" s="55"/>
      <c r="FOO61" s="55"/>
      <c r="FOP61" s="55"/>
      <c r="FOQ61" s="55"/>
      <c r="FOR61" s="55"/>
      <c r="FOS61" s="55"/>
      <c r="FOT61" s="55"/>
      <c r="FOU61" s="55"/>
      <c r="FOV61" s="55"/>
      <c r="FOW61" s="55"/>
      <c r="FOX61" s="55"/>
      <c r="FOY61" s="55"/>
      <c r="FOZ61" s="55"/>
      <c r="FPA61" s="55"/>
      <c r="FPB61" s="55"/>
      <c r="FPC61" s="55"/>
      <c r="FPD61" s="55"/>
      <c r="FPE61" s="55"/>
      <c r="FPF61" s="55"/>
      <c r="FPG61" s="55"/>
      <c r="FPH61" s="55"/>
      <c r="FPI61" s="55"/>
      <c r="FPJ61" s="55"/>
      <c r="FPK61" s="55"/>
      <c r="FPL61" s="55"/>
      <c r="FPM61" s="55"/>
      <c r="FPN61" s="55"/>
      <c r="FPO61" s="55"/>
      <c r="FPP61" s="55"/>
      <c r="FPQ61" s="55"/>
      <c r="FPR61" s="55"/>
      <c r="FPS61" s="55"/>
      <c r="FPT61" s="55"/>
      <c r="FPU61" s="55"/>
      <c r="FPV61" s="55"/>
      <c r="FPW61" s="55"/>
      <c r="FPX61" s="55"/>
      <c r="FPY61" s="55"/>
      <c r="FPZ61" s="55"/>
      <c r="FQA61" s="55"/>
      <c r="FQB61" s="55"/>
      <c r="FQC61" s="55"/>
      <c r="FQD61" s="55"/>
      <c r="FQE61" s="55"/>
      <c r="FQF61" s="55"/>
      <c r="FQG61" s="55"/>
      <c r="FQH61" s="55"/>
      <c r="FQI61" s="55"/>
      <c r="FQJ61" s="55"/>
      <c r="FQK61" s="55"/>
      <c r="FQL61" s="55"/>
      <c r="FQM61" s="55"/>
      <c r="FQN61" s="55"/>
      <c r="FQO61" s="55"/>
      <c r="FQP61" s="55"/>
      <c r="FQQ61" s="55"/>
      <c r="FQR61" s="55"/>
      <c r="FQS61" s="55"/>
      <c r="FQT61" s="55"/>
      <c r="FQU61" s="55"/>
      <c r="FQV61" s="55"/>
      <c r="FQW61" s="55"/>
      <c r="FQX61" s="55"/>
      <c r="FQY61" s="55"/>
      <c r="FQZ61" s="55"/>
      <c r="FRA61" s="55"/>
      <c r="FRB61" s="55"/>
      <c r="FRC61" s="55"/>
      <c r="FRD61" s="55"/>
      <c r="FRE61" s="55"/>
      <c r="FRF61" s="55"/>
      <c r="FRG61" s="55"/>
      <c r="FRH61" s="55"/>
      <c r="FRI61" s="55"/>
      <c r="FRJ61" s="55"/>
      <c r="FRK61" s="55"/>
      <c r="FRL61" s="55"/>
      <c r="FRM61" s="55"/>
      <c r="FRN61" s="55"/>
      <c r="FRO61" s="55"/>
      <c r="FRP61" s="55"/>
      <c r="FRQ61" s="55"/>
      <c r="FRR61" s="55"/>
      <c r="FRS61" s="55"/>
      <c r="FRT61" s="55"/>
      <c r="FRU61" s="55"/>
      <c r="FRV61" s="55"/>
      <c r="FRW61" s="55"/>
      <c r="FRX61" s="55"/>
      <c r="FRY61" s="55"/>
      <c r="FRZ61" s="55"/>
      <c r="FSA61" s="55"/>
      <c r="FSB61" s="55"/>
      <c r="FSC61" s="55"/>
      <c r="FSD61" s="55"/>
      <c r="FSE61" s="55"/>
      <c r="FSF61" s="55"/>
      <c r="FSG61" s="55"/>
      <c r="FSH61" s="55"/>
      <c r="FSI61" s="55"/>
      <c r="FSJ61" s="55"/>
      <c r="FSK61" s="55"/>
      <c r="FSL61" s="55"/>
      <c r="FSM61" s="55"/>
      <c r="FSN61" s="55"/>
      <c r="FSO61" s="55"/>
      <c r="FSP61" s="55"/>
      <c r="FSQ61" s="55"/>
      <c r="FSR61" s="55"/>
      <c r="FSS61" s="55"/>
      <c r="FST61" s="55"/>
      <c r="FSU61" s="55"/>
      <c r="FSV61" s="55"/>
      <c r="FSW61" s="55"/>
      <c r="FSX61" s="55"/>
      <c r="FSY61" s="55"/>
      <c r="FSZ61" s="55"/>
      <c r="FTA61" s="55"/>
      <c r="FTB61" s="55"/>
      <c r="FTC61" s="55"/>
      <c r="FTD61" s="55"/>
      <c r="FTE61" s="55"/>
      <c r="FTF61" s="55"/>
      <c r="FTG61" s="55"/>
      <c r="FTH61" s="55"/>
      <c r="FTI61" s="55"/>
      <c r="FTJ61" s="55"/>
      <c r="FTK61" s="55"/>
      <c r="FTL61" s="55"/>
      <c r="FTM61" s="55"/>
      <c r="FTN61" s="55"/>
      <c r="FTO61" s="55"/>
      <c r="FTP61" s="55"/>
      <c r="FTQ61" s="55"/>
      <c r="FTR61" s="55"/>
      <c r="FTS61" s="55"/>
      <c r="FTT61" s="55"/>
      <c r="FTU61" s="55"/>
      <c r="FTV61" s="55"/>
      <c r="FTW61" s="55"/>
      <c r="FTX61" s="55"/>
      <c r="FTY61" s="55"/>
      <c r="FTZ61" s="55"/>
      <c r="FUA61" s="55"/>
      <c r="FUB61" s="55"/>
      <c r="FUC61" s="55"/>
      <c r="FUD61" s="55"/>
      <c r="FUE61" s="55"/>
      <c r="FUF61" s="55"/>
      <c r="FUG61" s="55"/>
      <c r="FUH61" s="55"/>
      <c r="FUI61" s="55"/>
      <c r="FUJ61" s="55"/>
      <c r="FUK61" s="55"/>
      <c r="FUL61" s="55"/>
      <c r="FUM61" s="55"/>
      <c r="FUN61" s="55"/>
      <c r="FUO61" s="55"/>
      <c r="FUP61" s="55"/>
      <c r="FUQ61" s="55"/>
      <c r="FUR61" s="55"/>
      <c r="FUS61" s="55"/>
      <c r="FUT61" s="55"/>
      <c r="FUU61" s="55"/>
      <c r="FUV61" s="55"/>
      <c r="FUW61" s="55"/>
      <c r="FUX61" s="55"/>
      <c r="FUY61" s="55"/>
      <c r="FUZ61" s="55"/>
      <c r="FVA61" s="55"/>
      <c r="FVB61" s="55"/>
      <c r="FVC61" s="55"/>
      <c r="FVD61" s="55"/>
      <c r="FVE61" s="55"/>
      <c r="FVF61" s="55"/>
      <c r="FVG61" s="55"/>
      <c r="FVH61" s="55"/>
      <c r="FVI61" s="55"/>
      <c r="FVJ61" s="55"/>
      <c r="FVK61" s="55"/>
      <c r="FVL61" s="55"/>
      <c r="FVM61" s="55"/>
      <c r="FVN61" s="55"/>
      <c r="FVO61" s="55"/>
      <c r="FVP61" s="55"/>
      <c r="FVQ61" s="55"/>
      <c r="FVR61" s="55"/>
      <c r="FVS61" s="55"/>
      <c r="FVT61" s="55"/>
      <c r="FVU61" s="55"/>
      <c r="FVV61" s="55"/>
      <c r="FVW61" s="55"/>
      <c r="FVX61" s="55"/>
      <c r="FVY61" s="55"/>
      <c r="FVZ61" s="55"/>
      <c r="FWA61" s="55"/>
      <c r="FWB61" s="55"/>
      <c r="FWC61" s="55"/>
      <c r="FWD61" s="55"/>
      <c r="FWE61" s="55"/>
      <c r="FWF61" s="55"/>
      <c r="FWG61" s="55"/>
      <c r="FWH61" s="55"/>
      <c r="FWI61" s="55"/>
      <c r="FWJ61" s="55"/>
      <c r="FWK61" s="55"/>
      <c r="FWL61" s="55"/>
      <c r="FWM61" s="55"/>
      <c r="FWN61" s="55"/>
      <c r="FWO61" s="55"/>
      <c r="FWP61" s="55"/>
      <c r="FWQ61" s="55"/>
      <c r="FWR61" s="55"/>
      <c r="FWS61" s="55"/>
      <c r="FWT61" s="55"/>
      <c r="FWU61" s="55"/>
      <c r="FWV61" s="55"/>
      <c r="FWW61" s="55"/>
      <c r="FWX61" s="55"/>
      <c r="FWY61" s="55"/>
      <c r="FWZ61" s="55"/>
      <c r="FXA61" s="55"/>
      <c r="FXB61" s="55"/>
      <c r="FXC61" s="55"/>
      <c r="FXD61" s="55"/>
      <c r="FXE61" s="55"/>
      <c r="FXF61" s="55"/>
      <c r="FXG61" s="55"/>
      <c r="FXH61" s="55"/>
      <c r="FXI61" s="55"/>
      <c r="FXJ61" s="55"/>
      <c r="FXK61" s="55"/>
      <c r="FXL61" s="55"/>
      <c r="FXM61" s="55"/>
      <c r="FXN61" s="55"/>
      <c r="FXO61" s="55"/>
      <c r="FXP61" s="55"/>
      <c r="FXQ61" s="55"/>
      <c r="FXR61" s="55"/>
      <c r="FXS61" s="55"/>
      <c r="FXT61" s="55"/>
      <c r="FXU61" s="55"/>
      <c r="FXV61" s="55"/>
      <c r="FXW61" s="55"/>
      <c r="FXX61" s="55"/>
      <c r="FXY61" s="55"/>
      <c r="FXZ61" s="55"/>
      <c r="FYA61" s="55"/>
      <c r="FYB61" s="55"/>
      <c r="FYC61" s="55"/>
      <c r="FYD61" s="55"/>
      <c r="FYE61" s="55"/>
      <c r="FYF61" s="55"/>
      <c r="FYG61" s="55"/>
      <c r="FYH61" s="55"/>
      <c r="FYI61" s="55"/>
      <c r="FYJ61" s="55"/>
      <c r="FYK61" s="55"/>
      <c r="FYL61" s="55"/>
      <c r="FYM61" s="55"/>
      <c r="FYN61" s="55"/>
      <c r="FYO61" s="55"/>
      <c r="FYP61" s="55"/>
      <c r="FYQ61" s="55"/>
      <c r="FYR61" s="55"/>
      <c r="FYS61" s="55"/>
      <c r="FYT61" s="55"/>
      <c r="FYU61" s="55"/>
      <c r="FYV61" s="55"/>
      <c r="FYW61" s="55"/>
      <c r="FYX61" s="55"/>
      <c r="FYY61" s="55"/>
      <c r="FYZ61" s="55"/>
      <c r="FZA61" s="55"/>
      <c r="FZB61" s="55"/>
      <c r="FZC61" s="55"/>
      <c r="FZD61" s="55"/>
      <c r="FZE61" s="55"/>
      <c r="FZF61" s="55"/>
      <c r="FZG61" s="55"/>
      <c r="FZH61" s="55"/>
      <c r="FZI61" s="55"/>
      <c r="FZJ61" s="55"/>
      <c r="FZK61" s="55"/>
      <c r="FZL61" s="55"/>
      <c r="FZM61" s="55"/>
      <c r="FZN61" s="55"/>
      <c r="FZO61" s="55"/>
      <c r="FZP61" s="55"/>
      <c r="FZQ61" s="55"/>
      <c r="FZR61" s="55"/>
      <c r="FZS61" s="55"/>
      <c r="FZT61" s="55"/>
      <c r="FZU61" s="55"/>
      <c r="FZV61" s="55"/>
      <c r="FZW61" s="55"/>
      <c r="FZX61" s="55"/>
      <c r="FZY61" s="55"/>
      <c r="FZZ61" s="55"/>
      <c r="GAA61" s="55"/>
      <c r="GAB61" s="55"/>
      <c r="GAC61" s="55"/>
      <c r="GAD61" s="55"/>
      <c r="GAE61" s="55"/>
      <c r="GAF61" s="55"/>
      <c r="GAG61" s="55"/>
      <c r="GAH61" s="55"/>
      <c r="GAI61" s="55"/>
      <c r="GAJ61" s="55"/>
      <c r="GAK61" s="55"/>
      <c r="GAL61" s="55"/>
      <c r="GAM61" s="55"/>
      <c r="GAN61" s="55"/>
      <c r="GAO61" s="55"/>
      <c r="GAP61" s="55"/>
      <c r="GAQ61" s="55"/>
      <c r="GAR61" s="55"/>
      <c r="GAS61" s="55"/>
      <c r="GAT61" s="55"/>
      <c r="GAU61" s="55"/>
      <c r="GAV61" s="55"/>
      <c r="GAW61" s="55"/>
      <c r="GAX61" s="55"/>
      <c r="GAY61" s="55"/>
      <c r="GAZ61" s="55"/>
      <c r="GBA61" s="55"/>
      <c r="GBB61" s="55"/>
      <c r="GBC61" s="55"/>
      <c r="GBD61" s="55"/>
      <c r="GBE61" s="55"/>
      <c r="GBF61" s="55"/>
      <c r="GBG61" s="55"/>
      <c r="GBH61" s="55"/>
      <c r="GBI61" s="55"/>
      <c r="GBJ61" s="55"/>
      <c r="GBK61" s="55"/>
      <c r="GBL61" s="55"/>
      <c r="GBM61" s="55"/>
      <c r="GBN61" s="55"/>
      <c r="GBO61" s="55"/>
      <c r="GBP61" s="55"/>
      <c r="GBQ61" s="55"/>
      <c r="GBR61" s="55"/>
      <c r="GBS61" s="55"/>
      <c r="GBT61" s="55"/>
      <c r="GBU61" s="55"/>
      <c r="GBV61" s="55"/>
      <c r="GBW61" s="55"/>
      <c r="GBX61" s="55"/>
      <c r="GBY61" s="55"/>
      <c r="GBZ61" s="55"/>
      <c r="GCA61" s="55"/>
      <c r="GCB61" s="55"/>
      <c r="GCC61" s="55"/>
      <c r="GCD61" s="55"/>
      <c r="GCE61" s="55"/>
      <c r="GCF61" s="55"/>
      <c r="GCG61" s="55"/>
      <c r="GCH61" s="55"/>
      <c r="GCI61" s="55"/>
      <c r="GCJ61" s="55"/>
      <c r="GCK61" s="55"/>
      <c r="GCL61" s="55"/>
      <c r="GCM61" s="55"/>
      <c r="GCN61" s="55"/>
      <c r="GCO61" s="55"/>
      <c r="GCP61" s="55"/>
      <c r="GCQ61" s="55"/>
      <c r="GCR61" s="55"/>
      <c r="GCS61" s="55"/>
      <c r="GCT61" s="55"/>
      <c r="GCU61" s="55"/>
      <c r="GCV61" s="55"/>
      <c r="GCW61" s="55"/>
      <c r="GCX61" s="55"/>
      <c r="GCY61" s="55"/>
      <c r="GCZ61" s="55"/>
      <c r="GDA61" s="55"/>
      <c r="GDB61" s="55"/>
      <c r="GDC61" s="55"/>
      <c r="GDD61" s="55"/>
      <c r="GDE61" s="55"/>
      <c r="GDF61" s="55"/>
      <c r="GDG61" s="55"/>
      <c r="GDH61" s="55"/>
      <c r="GDI61" s="55"/>
      <c r="GDJ61" s="55"/>
      <c r="GDK61" s="55"/>
      <c r="GDL61" s="55"/>
      <c r="GDM61" s="55"/>
      <c r="GDN61" s="55"/>
      <c r="GDO61" s="55"/>
      <c r="GDP61" s="55"/>
      <c r="GDQ61" s="55"/>
      <c r="GDR61" s="55"/>
      <c r="GDS61" s="55"/>
      <c r="GDT61" s="55"/>
      <c r="GDU61" s="55"/>
      <c r="GDV61" s="55"/>
      <c r="GDW61" s="55"/>
      <c r="GDX61" s="55"/>
      <c r="GDY61" s="55"/>
      <c r="GDZ61" s="55"/>
      <c r="GEA61" s="55"/>
      <c r="GEB61" s="55"/>
      <c r="GEC61" s="55"/>
      <c r="GED61" s="55"/>
      <c r="GEE61" s="55"/>
      <c r="GEF61" s="55"/>
      <c r="GEG61" s="55"/>
      <c r="GEH61" s="55"/>
      <c r="GEI61" s="55"/>
      <c r="GEJ61" s="55"/>
      <c r="GEK61" s="55"/>
      <c r="GEL61" s="55"/>
      <c r="GEM61" s="55"/>
      <c r="GEN61" s="55"/>
      <c r="GEO61" s="55"/>
      <c r="GEP61" s="55"/>
      <c r="GEQ61" s="55"/>
      <c r="GER61" s="55"/>
      <c r="GES61" s="55"/>
      <c r="GET61" s="55"/>
      <c r="GEU61" s="55"/>
      <c r="GEV61" s="55"/>
      <c r="GEW61" s="55"/>
      <c r="GEX61" s="55"/>
      <c r="GEY61" s="55"/>
      <c r="GEZ61" s="55"/>
      <c r="GFA61" s="55"/>
      <c r="GFB61" s="55"/>
      <c r="GFC61" s="55"/>
      <c r="GFD61" s="55"/>
      <c r="GFE61" s="55"/>
      <c r="GFF61" s="55"/>
      <c r="GFG61" s="55"/>
      <c r="GFH61" s="55"/>
      <c r="GFI61" s="55"/>
      <c r="GFJ61" s="55"/>
      <c r="GFK61" s="55"/>
      <c r="GFL61" s="55"/>
      <c r="GFM61" s="55"/>
      <c r="GFN61" s="55"/>
      <c r="GFO61" s="55"/>
      <c r="GFP61" s="55"/>
      <c r="GFQ61" s="55"/>
      <c r="GFR61" s="55"/>
      <c r="GFS61" s="55"/>
      <c r="GFT61" s="55"/>
      <c r="GFU61" s="55"/>
      <c r="GFV61" s="55"/>
      <c r="GFW61" s="55"/>
      <c r="GFX61" s="55"/>
      <c r="GFY61" s="55"/>
      <c r="GFZ61" s="55"/>
      <c r="GGA61" s="55"/>
      <c r="GGB61" s="55"/>
      <c r="GGC61" s="55"/>
      <c r="GGD61" s="55"/>
      <c r="GGE61" s="55"/>
      <c r="GGF61" s="55"/>
      <c r="GGG61" s="55"/>
      <c r="GGH61" s="55"/>
      <c r="GGI61" s="55"/>
      <c r="GGJ61" s="55"/>
      <c r="GGK61" s="55"/>
      <c r="GGL61" s="55"/>
      <c r="GGM61" s="55"/>
      <c r="GGN61" s="55"/>
      <c r="GGO61" s="55"/>
      <c r="GGP61" s="55"/>
      <c r="GGQ61" s="55"/>
      <c r="GGR61" s="55"/>
      <c r="GGS61" s="55"/>
      <c r="GGT61" s="55"/>
      <c r="GGU61" s="55"/>
      <c r="GGV61" s="55"/>
      <c r="GGW61" s="55"/>
      <c r="GGX61" s="55"/>
      <c r="GGY61" s="55"/>
      <c r="GGZ61" s="55"/>
      <c r="GHA61" s="55"/>
      <c r="GHB61" s="55"/>
      <c r="GHC61" s="55"/>
      <c r="GHD61" s="55"/>
      <c r="GHE61" s="55"/>
      <c r="GHF61" s="55"/>
      <c r="GHG61" s="55"/>
      <c r="GHH61" s="55"/>
      <c r="GHI61" s="55"/>
      <c r="GHJ61" s="55"/>
      <c r="GHK61" s="55"/>
      <c r="GHL61" s="55"/>
      <c r="GHM61" s="55"/>
      <c r="GHN61" s="55"/>
      <c r="GHO61" s="55"/>
      <c r="GHP61" s="55"/>
      <c r="GHQ61" s="55"/>
      <c r="GHR61" s="55"/>
      <c r="GHS61" s="55"/>
      <c r="GHT61" s="55"/>
      <c r="GHU61" s="55"/>
      <c r="GHV61" s="55"/>
      <c r="GHW61" s="55"/>
      <c r="GHX61" s="55"/>
      <c r="GHY61" s="55"/>
      <c r="GHZ61" s="55"/>
      <c r="GIA61" s="55"/>
      <c r="GIB61" s="55"/>
      <c r="GIC61" s="55"/>
      <c r="GID61" s="55"/>
      <c r="GIE61" s="55"/>
      <c r="GIF61" s="55"/>
      <c r="GIG61" s="55"/>
      <c r="GIH61" s="55"/>
      <c r="GII61" s="55"/>
      <c r="GIJ61" s="55"/>
      <c r="GIK61" s="55"/>
      <c r="GIL61" s="55"/>
      <c r="GIM61" s="55"/>
      <c r="GIN61" s="55"/>
      <c r="GIO61" s="55"/>
      <c r="GIP61" s="55"/>
      <c r="GIQ61" s="55"/>
      <c r="GIR61" s="55"/>
      <c r="GIS61" s="55"/>
      <c r="GIT61" s="55"/>
      <c r="GIU61" s="55"/>
      <c r="GIV61" s="55"/>
      <c r="GIW61" s="55"/>
      <c r="GIX61" s="55"/>
      <c r="GIY61" s="55"/>
      <c r="GIZ61" s="55"/>
      <c r="GJA61" s="55"/>
      <c r="GJB61" s="55"/>
      <c r="GJC61" s="55"/>
      <c r="GJD61" s="55"/>
      <c r="GJE61" s="55"/>
      <c r="GJF61" s="55"/>
      <c r="GJG61" s="55"/>
      <c r="GJH61" s="55"/>
      <c r="GJI61" s="55"/>
      <c r="GJJ61" s="55"/>
      <c r="GJK61" s="55"/>
      <c r="GJL61" s="55"/>
      <c r="GJM61" s="55"/>
      <c r="GJN61" s="55"/>
      <c r="GJO61" s="55"/>
      <c r="GJP61" s="55"/>
      <c r="GJQ61" s="55"/>
      <c r="GJR61" s="55"/>
      <c r="GJS61" s="55"/>
      <c r="GJT61" s="55"/>
      <c r="GJU61" s="55"/>
      <c r="GJV61" s="55"/>
      <c r="GJW61" s="55"/>
      <c r="GJX61" s="55"/>
      <c r="GJY61" s="55"/>
      <c r="GJZ61" s="55"/>
      <c r="GKA61" s="55"/>
      <c r="GKB61" s="55"/>
      <c r="GKC61" s="55"/>
      <c r="GKD61" s="55"/>
      <c r="GKE61" s="55"/>
      <c r="GKF61" s="55"/>
      <c r="GKG61" s="55"/>
      <c r="GKH61" s="55"/>
      <c r="GKI61" s="55"/>
      <c r="GKJ61" s="55"/>
      <c r="GKK61" s="55"/>
      <c r="GKL61" s="55"/>
      <c r="GKM61" s="55"/>
      <c r="GKN61" s="55"/>
      <c r="GKO61" s="55"/>
      <c r="GKP61" s="55"/>
      <c r="GKQ61" s="55"/>
      <c r="GKR61" s="55"/>
      <c r="GKS61" s="55"/>
      <c r="GKT61" s="55"/>
      <c r="GKU61" s="55"/>
      <c r="GKV61" s="55"/>
      <c r="GKW61" s="55"/>
      <c r="GKX61" s="55"/>
      <c r="GKY61" s="55"/>
      <c r="GKZ61" s="55"/>
      <c r="GLA61" s="55"/>
      <c r="GLB61" s="55"/>
      <c r="GLC61" s="55"/>
      <c r="GLD61" s="55"/>
      <c r="GLE61" s="55"/>
      <c r="GLF61" s="55"/>
      <c r="GLG61" s="55"/>
      <c r="GLH61" s="55"/>
      <c r="GLI61" s="55"/>
      <c r="GLJ61" s="55"/>
      <c r="GLK61" s="55"/>
      <c r="GLL61" s="55"/>
      <c r="GLM61" s="55"/>
      <c r="GLN61" s="55"/>
      <c r="GLO61" s="55"/>
      <c r="GLP61" s="55"/>
      <c r="GLQ61" s="55"/>
      <c r="GLR61" s="55"/>
      <c r="GLS61" s="55"/>
      <c r="GLT61" s="55"/>
      <c r="GLU61" s="55"/>
      <c r="GLV61" s="55"/>
      <c r="GLW61" s="55"/>
      <c r="GLX61" s="55"/>
      <c r="GLY61" s="55"/>
      <c r="GLZ61" s="55"/>
      <c r="GMA61" s="55"/>
      <c r="GMB61" s="55"/>
      <c r="GMC61" s="55"/>
      <c r="GMD61" s="55"/>
      <c r="GME61" s="55"/>
      <c r="GMF61" s="55"/>
      <c r="GMG61" s="55"/>
      <c r="GMH61" s="55"/>
      <c r="GMI61" s="55"/>
      <c r="GMJ61" s="55"/>
      <c r="GMK61" s="55"/>
      <c r="GML61" s="55"/>
      <c r="GMM61" s="55"/>
      <c r="GMN61" s="55"/>
      <c r="GMO61" s="55"/>
      <c r="GMP61" s="55"/>
      <c r="GMQ61" s="55"/>
      <c r="GMR61" s="55"/>
      <c r="GMS61" s="55"/>
      <c r="GMT61" s="55"/>
      <c r="GMU61" s="55"/>
      <c r="GMV61" s="55"/>
      <c r="GMW61" s="55"/>
      <c r="GMX61" s="55"/>
      <c r="GMY61" s="55"/>
      <c r="GMZ61" s="55"/>
      <c r="GNA61" s="55"/>
      <c r="GNB61" s="55"/>
      <c r="GNC61" s="55"/>
      <c r="GND61" s="55"/>
      <c r="GNE61" s="55"/>
      <c r="GNF61" s="55"/>
      <c r="GNG61" s="55"/>
      <c r="GNH61" s="55"/>
      <c r="GNI61" s="55"/>
      <c r="GNJ61" s="55"/>
      <c r="GNK61" s="55"/>
      <c r="GNL61" s="55"/>
      <c r="GNM61" s="55"/>
      <c r="GNN61" s="55"/>
      <c r="GNO61" s="55"/>
      <c r="GNP61" s="55"/>
      <c r="GNQ61" s="55"/>
      <c r="GNR61" s="55"/>
      <c r="GNS61" s="55"/>
      <c r="GNT61" s="55"/>
      <c r="GNU61" s="55"/>
      <c r="GNV61" s="55"/>
      <c r="GNW61" s="55"/>
      <c r="GNX61" s="55"/>
      <c r="GNY61" s="55"/>
      <c r="GNZ61" s="55"/>
      <c r="GOA61" s="55"/>
      <c r="GOB61" s="55"/>
      <c r="GOC61" s="55"/>
      <c r="GOD61" s="55"/>
      <c r="GOE61" s="55"/>
      <c r="GOF61" s="55"/>
      <c r="GOG61" s="55"/>
      <c r="GOH61" s="55"/>
      <c r="GOI61" s="55"/>
      <c r="GOJ61" s="55"/>
      <c r="GOK61" s="55"/>
      <c r="GOL61" s="55"/>
      <c r="GOM61" s="55"/>
      <c r="GON61" s="55"/>
      <c r="GOO61" s="55"/>
      <c r="GOP61" s="55"/>
      <c r="GOQ61" s="55"/>
      <c r="GOR61" s="55"/>
      <c r="GOS61" s="55"/>
      <c r="GOT61" s="55"/>
      <c r="GOU61" s="55"/>
      <c r="GOV61" s="55"/>
      <c r="GOW61" s="55"/>
      <c r="GOX61" s="55"/>
      <c r="GOY61" s="55"/>
      <c r="GOZ61" s="55"/>
      <c r="GPA61" s="55"/>
      <c r="GPB61" s="55"/>
      <c r="GPC61" s="55"/>
      <c r="GPD61" s="55"/>
      <c r="GPE61" s="55"/>
      <c r="GPF61" s="55"/>
      <c r="GPG61" s="55"/>
      <c r="GPH61" s="55"/>
      <c r="GPI61" s="55"/>
      <c r="GPJ61" s="55"/>
      <c r="GPK61" s="55"/>
      <c r="GPL61" s="55"/>
      <c r="GPM61" s="55"/>
      <c r="GPN61" s="55"/>
      <c r="GPO61" s="55"/>
      <c r="GPP61" s="55"/>
      <c r="GPQ61" s="55"/>
      <c r="GPR61" s="55"/>
      <c r="GPS61" s="55"/>
      <c r="GPT61" s="55"/>
      <c r="GPU61" s="55"/>
      <c r="GPV61" s="55"/>
      <c r="GPW61" s="55"/>
      <c r="GPX61" s="55"/>
      <c r="GPY61" s="55"/>
      <c r="GPZ61" s="55"/>
      <c r="GQA61" s="55"/>
      <c r="GQB61" s="55"/>
      <c r="GQC61" s="55"/>
      <c r="GQD61" s="55"/>
      <c r="GQE61" s="55"/>
      <c r="GQF61" s="55"/>
      <c r="GQG61" s="55"/>
      <c r="GQH61" s="55"/>
      <c r="GQI61" s="55"/>
      <c r="GQJ61" s="55"/>
      <c r="GQK61" s="55"/>
      <c r="GQL61" s="55"/>
      <c r="GQM61" s="55"/>
      <c r="GQN61" s="55"/>
      <c r="GQO61" s="55"/>
      <c r="GQP61" s="55"/>
      <c r="GQQ61" s="55"/>
      <c r="GQR61" s="55"/>
      <c r="GQS61" s="55"/>
      <c r="GQT61" s="55"/>
      <c r="GQU61" s="55"/>
      <c r="GQV61" s="55"/>
      <c r="GQW61" s="55"/>
      <c r="GQX61" s="55"/>
      <c r="GQY61" s="55"/>
      <c r="GQZ61" s="55"/>
      <c r="GRA61" s="55"/>
      <c r="GRB61" s="55"/>
      <c r="GRC61" s="55"/>
      <c r="GRD61" s="55"/>
      <c r="GRE61" s="55"/>
      <c r="GRF61" s="55"/>
      <c r="GRG61" s="55"/>
      <c r="GRH61" s="55"/>
      <c r="GRI61" s="55"/>
      <c r="GRJ61" s="55"/>
      <c r="GRK61" s="55"/>
      <c r="GRL61" s="55"/>
      <c r="GRM61" s="55"/>
      <c r="GRN61" s="55"/>
      <c r="GRO61" s="55"/>
      <c r="GRP61" s="55"/>
      <c r="GRQ61" s="55"/>
      <c r="GRR61" s="55"/>
      <c r="GRS61" s="55"/>
      <c r="GRT61" s="55"/>
      <c r="GRU61" s="55"/>
      <c r="GRV61" s="55"/>
      <c r="GRW61" s="55"/>
      <c r="GRX61" s="55"/>
      <c r="GRY61" s="55"/>
      <c r="GRZ61" s="55"/>
      <c r="GSA61" s="55"/>
      <c r="GSB61" s="55"/>
      <c r="GSC61" s="55"/>
      <c r="GSD61" s="55"/>
      <c r="GSE61" s="55"/>
      <c r="GSF61" s="55"/>
      <c r="GSG61" s="55"/>
      <c r="GSH61" s="55"/>
      <c r="GSI61" s="55"/>
      <c r="GSJ61" s="55"/>
      <c r="GSK61" s="55"/>
      <c r="GSL61" s="55"/>
      <c r="GSM61" s="55"/>
      <c r="GSN61" s="55"/>
      <c r="GSO61" s="55"/>
      <c r="GSP61" s="55"/>
      <c r="GSQ61" s="55"/>
      <c r="GSR61" s="55"/>
      <c r="GSS61" s="55"/>
      <c r="GST61" s="55"/>
      <c r="GSU61" s="55"/>
      <c r="GSV61" s="55"/>
      <c r="GSW61" s="55"/>
      <c r="GSX61" s="55"/>
      <c r="GSY61" s="55"/>
      <c r="GSZ61" s="55"/>
      <c r="GTA61" s="55"/>
      <c r="GTB61" s="55"/>
      <c r="GTC61" s="55"/>
      <c r="GTD61" s="55"/>
      <c r="GTE61" s="55"/>
      <c r="GTF61" s="55"/>
      <c r="GTG61" s="55"/>
      <c r="GTH61" s="55"/>
      <c r="GTI61" s="55"/>
      <c r="GTJ61" s="55"/>
      <c r="GTK61" s="55"/>
      <c r="GTL61" s="55"/>
      <c r="GTM61" s="55"/>
      <c r="GTN61" s="55"/>
      <c r="GTO61" s="55"/>
      <c r="GTP61" s="55"/>
      <c r="GTQ61" s="55"/>
      <c r="GTR61" s="55"/>
      <c r="GTS61" s="55"/>
      <c r="GTT61" s="55"/>
      <c r="GTU61" s="55"/>
      <c r="GTV61" s="55"/>
      <c r="GTW61" s="55"/>
      <c r="GTX61" s="55"/>
      <c r="GTY61" s="55"/>
      <c r="GTZ61" s="55"/>
      <c r="GUA61" s="55"/>
      <c r="GUB61" s="55"/>
      <c r="GUC61" s="55"/>
      <c r="GUD61" s="55"/>
      <c r="GUE61" s="55"/>
      <c r="GUF61" s="55"/>
      <c r="GUG61" s="55"/>
      <c r="GUH61" s="55"/>
      <c r="GUI61" s="55"/>
      <c r="GUJ61" s="55"/>
      <c r="GUK61" s="55"/>
      <c r="GUL61" s="55"/>
      <c r="GUM61" s="55"/>
      <c r="GUN61" s="55"/>
      <c r="GUO61" s="55"/>
      <c r="GUP61" s="55"/>
      <c r="GUQ61" s="55"/>
      <c r="GUR61" s="55"/>
      <c r="GUS61" s="55"/>
      <c r="GUT61" s="55"/>
      <c r="GUU61" s="55"/>
      <c r="GUV61" s="55"/>
      <c r="GUW61" s="55"/>
      <c r="GUX61" s="55"/>
      <c r="GUY61" s="55"/>
      <c r="GUZ61" s="55"/>
      <c r="GVA61" s="55"/>
      <c r="GVB61" s="55"/>
      <c r="GVC61" s="55"/>
      <c r="GVD61" s="55"/>
      <c r="GVE61" s="55"/>
      <c r="GVF61" s="55"/>
      <c r="GVG61" s="55"/>
      <c r="GVH61" s="55"/>
      <c r="GVI61" s="55"/>
      <c r="GVJ61" s="55"/>
      <c r="GVK61" s="55"/>
      <c r="GVL61" s="55"/>
      <c r="GVM61" s="55"/>
      <c r="GVN61" s="55"/>
      <c r="GVO61" s="55"/>
      <c r="GVP61" s="55"/>
      <c r="GVQ61" s="55"/>
      <c r="GVR61" s="55"/>
      <c r="GVS61" s="55"/>
      <c r="GVT61" s="55"/>
      <c r="GVU61" s="55"/>
      <c r="GVV61" s="55"/>
      <c r="GVW61" s="55"/>
      <c r="GVX61" s="55"/>
      <c r="GVY61" s="55"/>
      <c r="GVZ61" s="55"/>
      <c r="GWA61" s="55"/>
      <c r="GWB61" s="55"/>
      <c r="GWC61" s="55"/>
      <c r="GWD61" s="55"/>
      <c r="GWE61" s="55"/>
      <c r="GWF61" s="55"/>
      <c r="GWG61" s="55"/>
      <c r="GWH61" s="55"/>
      <c r="GWI61" s="55"/>
      <c r="GWJ61" s="55"/>
      <c r="GWK61" s="55"/>
      <c r="GWL61" s="55"/>
      <c r="GWM61" s="55"/>
      <c r="GWN61" s="55"/>
      <c r="GWO61" s="55"/>
      <c r="GWP61" s="55"/>
      <c r="GWQ61" s="55"/>
      <c r="GWR61" s="55"/>
      <c r="GWS61" s="55"/>
      <c r="GWT61" s="55"/>
      <c r="GWU61" s="55"/>
      <c r="GWV61" s="55"/>
      <c r="GWW61" s="55"/>
      <c r="GWX61" s="55"/>
      <c r="GWY61" s="55"/>
      <c r="GWZ61" s="55"/>
      <c r="GXA61" s="55"/>
      <c r="GXB61" s="55"/>
      <c r="GXC61" s="55"/>
      <c r="GXD61" s="55"/>
      <c r="GXE61" s="55"/>
      <c r="GXF61" s="55"/>
      <c r="GXG61" s="55"/>
      <c r="GXH61" s="55"/>
      <c r="GXI61" s="55"/>
      <c r="GXJ61" s="55"/>
      <c r="GXK61" s="55"/>
      <c r="GXL61" s="55"/>
      <c r="GXM61" s="55"/>
      <c r="GXN61" s="55"/>
      <c r="GXO61" s="55"/>
      <c r="GXP61" s="55"/>
      <c r="GXQ61" s="55"/>
      <c r="GXR61" s="55"/>
      <c r="GXS61" s="55"/>
      <c r="GXT61" s="55"/>
      <c r="GXU61" s="55"/>
      <c r="GXV61" s="55"/>
      <c r="GXW61" s="55"/>
      <c r="GXX61" s="55"/>
      <c r="GXY61" s="55"/>
      <c r="GXZ61" s="55"/>
      <c r="GYA61" s="55"/>
      <c r="GYB61" s="55"/>
      <c r="GYC61" s="55"/>
      <c r="GYD61" s="55"/>
      <c r="GYE61" s="55"/>
      <c r="GYF61" s="55"/>
      <c r="GYG61" s="55"/>
      <c r="GYH61" s="55"/>
      <c r="GYI61" s="55"/>
      <c r="GYJ61" s="55"/>
      <c r="GYK61" s="55"/>
      <c r="GYL61" s="55"/>
      <c r="GYM61" s="55"/>
      <c r="GYN61" s="55"/>
      <c r="GYO61" s="55"/>
      <c r="GYP61" s="55"/>
      <c r="GYQ61" s="55"/>
      <c r="GYR61" s="55"/>
      <c r="GYS61" s="55"/>
      <c r="GYT61" s="55"/>
      <c r="GYU61" s="55"/>
      <c r="GYV61" s="55"/>
      <c r="GYW61" s="55"/>
      <c r="GYX61" s="55"/>
      <c r="GYY61" s="55"/>
      <c r="GYZ61" s="55"/>
      <c r="GZA61" s="55"/>
      <c r="GZB61" s="55"/>
      <c r="GZC61" s="55"/>
      <c r="GZD61" s="55"/>
      <c r="GZE61" s="55"/>
      <c r="GZF61" s="55"/>
      <c r="GZG61" s="55"/>
      <c r="GZH61" s="55"/>
      <c r="GZI61" s="55"/>
      <c r="GZJ61" s="55"/>
      <c r="GZK61" s="55"/>
      <c r="GZL61" s="55"/>
      <c r="GZM61" s="55"/>
      <c r="GZN61" s="55"/>
      <c r="GZO61" s="55"/>
      <c r="GZP61" s="55"/>
      <c r="GZQ61" s="55"/>
      <c r="GZR61" s="55"/>
      <c r="GZS61" s="55"/>
      <c r="GZT61" s="55"/>
      <c r="GZU61" s="55"/>
      <c r="GZV61" s="55"/>
      <c r="GZW61" s="55"/>
      <c r="GZX61" s="55"/>
      <c r="GZY61" s="55"/>
      <c r="GZZ61" s="55"/>
      <c r="HAA61" s="55"/>
      <c r="HAB61" s="55"/>
      <c r="HAC61" s="55"/>
      <c r="HAD61" s="55"/>
      <c r="HAE61" s="55"/>
      <c r="HAF61" s="55"/>
      <c r="HAG61" s="55"/>
      <c r="HAH61" s="55"/>
      <c r="HAI61" s="55"/>
      <c r="HAJ61" s="55"/>
      <c r="HAK61" s="55"/>
      <c r="HAL61" s="55"/>
      <c r="HAM61" s="55"/>
      <c r="HAN61" s="55"/>
      <c r="HAO61" s="55"/>
      <c r="HAP61" s="55"/>
      <c r="HAQ61" s="55"/>
      <c r="HAR61" s="55"/>
      <c r="HAS61" s="55"/>
      <c r="HAT61" s="55"/>
      <c r="HAU61" s="55"/>
      <c r="HAV61" s="55"/>
      <c r="HAW61" s="55"/>
      <c r="HAX61" s="55"/>
      <c r="HAY61" s="55"/>
      <c r="HAZ61" s="55"/>
      <c r="HBA61" s="55"/>
      <c r="HBB61" s="55"/>
      <c r="HBC61" s="55"/>
      <c r="HBD61" s="55"/>
      <c r="HBE61" s="55"/>
      <c r="HBF61" s="55"/>
      <c r="HBG61" s="55"/>
      <c r="HBH61" s="55"/>
      <c r="HBI61" s="55"/>
      <c r="HBJ61" s="55"/>
      <c r="HBK61" s="55"/>
      <c r="HBL61" s="55"/>
      <c r="HBM61" s="55"/>
      <c r="HBN61" s="55"/>
      <c r="HBO61" s="55"/>
      <c r="HBP61" s="55"/>
      <c r="HBQ61" s="55"/>
      <c r="HBR61" s="55"/>
      <c r="HBS61" s="55"/>
      <c r="HBT61" s="55"/>
      <c r="HBU61" s="55"/>
      <c r="HBV61" s="55"/>
      <c r="HBW61" s="55"/>
      <c r="HBX61" s="55"/>
      <c r="HBY61" s="55"/>
      <c r="HBZ61" s="55"/>
      <c r="HCA61" s="55"/>
      <c r="HCB61" s="55"/>
      <c r="HCC61" s="55"/>
      <c r="HCD61" s="55"/>
      <c r="HCE61" s="55"/>
      <c r="HCF61" s="55"/>
      <c r="HCG61" s="55"/>
      <c r="HCH61" s="55"/>
      <c r="HCI61" s="55"/>
      <c r="HCJ61" s="55"/>
      <c r="HCK61" s="55"/>
      <c r="HCL61" s="55"/>
      <c r="HCM61" s="55"/>
      <c r="HCN61" s="55"/>
      <c r="HCO61" s="55"/>
      <c r="HCP61" s="55"/>
      <c r="HCQ61" s="55"/>
      <c r="HCR61" s="55"/>
      <c r="HCS61" s="55"/>
      <c r="HCT61" s="55"/>
      <c r="HCU61" s="55"/>
      <c r="HCV61" s="55"/>
      <c r="HCW61" s="55"/>
      <c r="HCX61" s="55"/>
      <c r="HCY61" s="55"/>
      <c r="HCZ61" s="55"/>
      <c r="HDA61" s="55"/>
      <c r="HDB61" s="55"/>
      <c r="HDC61" s="55"/>
      <c r="HDD61" s="55"/>
      <c r="HDE61" s="55"/>
      <c r="HDF61" s="55"/>
      <c r="HDG61" s="55"/>
      <c r="HDH61" s="55"/>
      <c r="HDI61" s="55"/>
      <c r="HDJ61" s="55"/>
      <c r="HDK61" s="55"/>
      <c r="HDL61" s="55"/>
      <c r="HDM61" s="55"/>
      <c r="HDN61" s="55"/>
      <c r="HDO61" s="55"/>
      <c r="HDP61" s="55"/>
      <c r="HDQ61" s="55"/>
      <c r="HDR61" s="55"/>
      <c r="HDS61" s="55"/>
      <c r="HDT61" s="55"/>
      <c r="HDU61" s="55"/>
      <c r="HDV61" s="55"/>
      <c r="HDW61" s="55"/>
      <c r="HDX61" s="55"/>
      <c r="HDY61" s="55"/>
      <c r="HDZ61" s="55"/>
      <c r="HEA61" s="55"/>
      <c r="HEB61" s="55"/>
      <c r="HEC61" s="55"/>
      <c r="HED61" s="55"/>
      <c r="HEE61" s="55"/>
      <c r="HEF61" s="55"/>
      <c r="HEG61" s="55"/>
      <c r="HEH61" s="55"/>
      <c r="HEI61" s="55"/>
      <c r="HEJ61" s="55"/>
      <c r="HEK61" s="55"/>
      <c r="HEL61" s="55"/>
      <c r="HEM61" s="55"/>
      <c r="HEN61" s="55"/>
      <c r="HEO61" s="55"/>
      <c r="HEP61" s="55"/>
      <c r="HEQ61" s="55"/>
      <c r="HER61" s="55"/>
      <c r="HES61" s="55"/>
      <c r="HET61" s="55"/>
      <c r="HEU61" s="55"/>
      <c r="HEV61" s="55"/>
      <c r="HEW61" s="55"/>
      <c r="HEX61" s="55"/>
      <c r="HEY61" s="55"/>
      <c r="HEZ61" s="55"/>
      <c r="HFA61" s="55"/>
      <c r="HFB61" s="55"/>
      <c r="HFC61" s="55"/>
      <c r="HFD61" s="55"/>
      <c r="HFE61" s="55"/>
      <c r="HFF61" s="55"/>
      <c r="HFG61" s="55"/>
      <c r="HFH61" s="55"/>
      <c r="HFI61" s="55"/>
      <c r="HFJ61" s="55"/>
      <c r="HFK61" s="55"/>
      <c r="HFL61" s="55"/>
      <c r="HFM61" s="55"/>
      <c r="HFN61" s="55"/>
      <c r="HFO61" s="55"/>
      <c r="HFP61" s="55"/>
      <c r="HFQ61" s="55"/>
      <c r="HFR61" s="55"/>
      <c r="HFS61" s="55"/>
      <c r="HFT61" s="55"/>
      <c r="HFU61" s="55"/>
      <c r="HFV61" s="55"/>
      <c r="HFW61" s="55"/>
      <c r="HFX61" s="55"/>
      <c r="HFY61" s="55"/>
      <c r="HFZ61" s="55"/>
      <c r="HGA61" s="55"/>
      <c r="HGB61" s="55"/>
      <c r="HGC61" s="55"/>
      <c r="HGD61" s="55"/>
      <c r="HGE61" s="55"/>
      <c r="HGF61" s="55"/>
      <c r="HGG61" s="55"/>
      <c r="HGH61" s="55"/>
      <c r="HGI61" s="55"/>
      <c r="HGJ61" s="55"/>
      <c r="HGK61" s="55"/>
      <c r="HGL61" s="55"/>
      <c r="HGM61" s="55"/>
      <c r="HGN61" s="55"/>
      <c r="HGO61" s="55"/>
      <c r="HGP61" s="55"/>
      <c r="HGQ61" s="55"/>
      <c r="HGR61" s="55"/>
      <c r="HGS61" s="55"/>
      <c r="HGT61" s="55"/>
      <c r="HGU61" s="55"/>
      <c r="HGV61" s="55"/>
      <c r="HGW61" s="55"/>
      <c r="HGX61" s="55"/>
      <c r="HGY61" s="55"/>
      <c r="HGZ61" s="55"/>
      <c r="HHA61" s="55"/>
      <c r="HHB61" s="55"/>
      <c r="HHC61" s="55"/>
      <c r="HHD61" s="55"/>
      <c r="HHE61" s="55"/>
      <c r="HHF61" s="55"/>
      <c r="HHG61" s="55"/>
      <c r="HHH61" s="55"/>
      <c r="HHI61" s="55"/>
      <c r="HHJ61" s="55"/>
      <c r="HHK61" s="55"/>
      <c r="HHL61" s="55"/>
      <c r="HHM61" s="55"/>
      <c r="HHN61" s="55"/>
      <c r="HHO61" s="55"/>
      <c r="HHP61" s="55"/>
      <c r="HHQ61" s="55"/>
      <c r="HHR61" s="55"/>
      <c r="HHS61" s="55"/>
      <c r="HHT61" s="55"/>
      <c r="HHU61" s="55"/>
      <c r="HHV61" s="55"/>
      <c r="HHW61" s="55"/>
      <c r="HHX61" s="55"/>
      <c r="HHY61" s="55"/>
      <c r="HHZ61" s="55"/>
      <c r="HIA61" s="55"/>
      <c r="HIB61" s="55"/>
      <c r="HIC61" s="55"/>
      <c r="HID61" s="55"/>
      <c r="HIE61" s="55"/>
      <c r="HIF61" s="55"/>
      <c r="HIG61" s="55"/>
      <c r="HIH61" s="55"/>
      <c r="HII61" s="55"/>
      <c r="HIJ61" s="55"/>
      <c r="HIK61" s="55"/>
      <c r="HIL61" s="55"/>
      <c r="HIM61" s="55"/>
      <c r="HIN61" s="55"/>
      <c r="HIO61" s="55"/>
      <c r="HIP61" s="55"/>
      <c r="HIQ61" s="55"/>
      <c r="HIR61" s="55"/>
      <c r="HIS61" s="55"/>
      <c r="HIT61" s="55"/>
      <c r="HIU61" s="55"/>
      <c r="HIV61" s="55"/>
      <c r="HIW61" s="55"/>
      <c r="HIX61" s="55"/>
      <c r="HIY61" s="55"/>
      <c r="HIZ61" s="55"/>
      <c r="HJA61" s="55"/>
      <c r="HJB61" s="55"/>
      <c r="HJC61" s="55"/>
      <c r="HJD61" s="55"/>
      <c r="HJE61" s="55"/>
      <c r="HJF61" s="55"/>
      <c r="HJG61" s="55"/>
      <c r="HJH61" s="55"/>
      <c r="HJI61" s="55"/>
      <c r="HJJ61" s="55"/>
      <c r="HJK61" s="55"/>
      <c r="HJL61" s="55"/>
      <c r="HJM61" s="55"/>
      <c r="HJN61" s="55"/>
      <c r="HJO61" s="55"/>
      <c r="HJP61" s="55"/>
      <c r="HJQ61" s="55"/>
      <c r="HJR61" s="55"/>
      <c r="HJS61" s="55"/>
      <c r="HJT61" s="55"/>
      <c r="HJU61" s="55"/>
      <c r="HJV61" s="55"/>
      <c r="HJW61" s="55"/>
      <c r="HJX61" s="55"/>
      <c r="HJY61" s="55"/>
      <c r="HJZ61" s="55"/>
      <c r="HKA61" s="55"/>
      <c r="HKB61" s="55"/>
      <c r="HKC61" s="55"/>
      <c r="HKD61" s="55"/>
      <c r="HKE61" s="55"/>
      <c r="HKF61" s="55"/>
      <c r="HKG61" s="55"/>
      <c r="HKH61" s="55"/>
      <c r="HKI61" s="55"/>
      <c r="HKJ61" s="55"/>
      <c r="HKK61" s="55"/>
      <c r="HKL61" s="55"/>
      <c r="HKM61" s="55"/>
      <c r="HKN61" s="55"/>
      <c r="HKO61" s="55"/>
      <c r="HKP61" s="55"/>
      <c r="HKQ61" s="55"/>
      <c r="HKR61" s="55"/>
      <c r="HKS61" s="55"/>
      <c r="HKT61" s="55"/>
      <c r="HKU61" s="55"/>
      <c r="HKV61" s="55"/>
      <c r="HKW61" s="55"/>
      <c r="HKX61" s="55"/>
      <c r="HKY61" s="55"/>
      <c r="HKZ61" s="55"/>
      <c r="HLA61" s="55"/>
      <c r="HLB61" s="55"/>
      <c r="HLC61" s="55"/>
      <c r="HLD61" s="55"/>
      <c r="HLE61" s="55"/>
      <c r="HLF61" s="55"/>
      <c r="HLG61" s="55"/>
      <c r="HLH61" s="55"/>
      <c r="HLI61" s="55"/>
      <c r="HLJ61" s="55"/>
      <c r="HLK61" s="55"/>
      <c r="HLL61" s="55"/>
      <c r="HLM61" s="55"/>
      <c r="HLN61" s="55"/>
      <c r="HLO61" s="55"/>
      <c r="HLP61" s="55"/>
      <c r="HLQ61" s="55"/>
      <c r="HLR61" s="55"/>
      <c r="HLS61" s="55"/>
      <c r="HLT61" s="55"/>
      <c r="HLU61" s="55"/>
      <c r="HLV61" s="55"/>
      <c r="HLW61" s="55"/>
      <c r="HLX61" s="55"/>
      <c r="HLY61" s="55"/>
      <c r="HLZ61" s="55"/>
      <c r="HMA61" s="55"/>
      <c r="HMB61" s="55"/>
      <c r="HMC61" s="55"/>
      <c r="HMD61" s="55"/>
      <c r="HME61" s="55"/>
      <c r="HMF61" s="55"/>
      <c r="HMG61" s="55"/>
      <c r="HMH61" s="55"/>
      <c r="HMI61" s="55"/>
      <c r="HMJ61" s="55"/>
      <c r="HMK61" s="55"/>
      <c r="HML61" s="55"/>
      <c r="HMM61" s="55"/>
      <c r="HMN61" s="55"/>
      <c r="HMO61" s="55"/>
      <c r="HMP61" s="55"/>
      <c r="HMQ61" s="55"/>
      <c r="HMR61" s="55"/>
      <c r="HMS61" s="55"/>
      <c r="HMT61" s="55"/>
      <c r="HMU61" s="55"/>
      <c r="HMV61" s="55"/>
      <c r="HMW61" s="55"/>
      <c r="HMX61" s="55"/>
      <c r="HMY61" s="55"/>
      <c r="HMZ61" s="55"/>
      <c r="HNA61" s="55"/>
      <c r="HNB61" s="55"/>
      <c r="HNC61" s="55"/>
      <c r="HND61" s="55"/>
      <c r="HNE61" s="55"/>
      <c r="HNF61" s="55"/>
      <c r="HNG61" s="55"/>
      <c r="HNH61" s="55"/>
      <c r="HNI61" s="55"/>
      <c r="HNJ61" s="55"/>
      <c r="HNK61" s="55"/>
      <c r="HNL61" s="55"/>
      <c r="HNM61" s="55"/>
      <c r="HNN61" s="55"/>
      <c r="HNO61" s="55"/>
      <c r="HNP61" s="55"/>
      <c r="HNQ61" s="55"/>
      <c r="HNR61" s="55"/>
      <c r="HNS61" s="55"/>
      <c r="HNT61" s="55"/>
      <c r="HNU61" s="55"/>
      <c r="HNV61" s="55"/>
      <c r="HNW61" s="55"/>
      <c r="HNX61" s="55"/>
      <c r="HNY61" s="55"/>
      <c r="HNZ61" s="55"/>
      <c r="HOA61" s="55"/>
      <c r="HOB61" s="55"/>
      <c r="HOC61" s="55"/>
      <c r="HOD61" s="55"/>
      <c r="HOE61" s="55"/>
      <c r="HOF61" s="55"/>
      <c r="HOG61" s="55"/>
      <c r="HOH61" s="55"/>
      <c r="HOI61" s="55"/>
      <c r="HOJ61" s="55"/>
      <c r="HOK61" s="55"/>
      <c r="HOL61" s="55"/>
      <c r="HOM61" s="55"/>
      <c r="HON61" s="55"/>
      <c r="HOO61" s="55"/>
      <c r="HOP61" s="55"/>
      <c r="HOQ61" s="55"/>
      <c r="HOR61" s="55"/>
      <c r="HOS61" s="55"/>
      <c r="HOT61" s="55"/>
      <c r="HOU61" s="55"/>
      <c r="HOV61" s="55"/>
      <c r="HOW61" s="55"/>
      <c r="HOX61" s="55"/>
      <c r="HOY61" s="55"/>
      <c r="HOZ61" s="55"/>
      <c r="HPA61" s="55"/>
      <c r="HPB61" s="55"/>
      <c r="HPC61" s="55"/>
      <c r="HPD61" s="55"/>
      <c r="HPE61" s="55"/>
      <c r="HPF61" s="55"/>
      <c r="HPG61" s="55"/>
      <c r="HPH61" s="55"/>
      <c r="HPI61" s="55"/>
      <c r="HPJ61" s="55"/>
      <c r="HPK61" s="55"/>
      <c r="HPL61" s="55"/>
      <c r="HPM61" s="55"/>
      <c r="HPN61" s="55"/>
      <c r="HPO61" s="55"/>
      <c r="HPP61" s="55"/>
      <c r="HPQ61" s="55"/>
      <c r="HPR61" s="55"/>
      <c r="HPS61" s="55"/>
      <c r="HPT61" s="55"/>
      <c r="HPU61" s="55"/>
      <c r="HPV61" s="55"/>
      <c r="HPW61" s="55"/>
      <c r="HPX61" s="55"/>
      <c r="HPY61" s="55"/>
      <c r="HPZ61" s="55"/>
      <c r="HQA61" s="55"/>
      <c r="HQB61" s="55"/>
      <c r="HQC61" s="55"/>
      <c r="HQD61" s="55"/>
      <c r="HQE61" s="55"/>
      <c r="HQF61" s="55"/>
      <c r="HQG61" s="55"/>
      <c r="HQH61" s="55"/>
      <c r="HQI61" s="55"/>
      <c r="HQJ61" s="55"/>
      <c r="HQK61" s="55"/>
      <c r="HQL61" s="55"/>
      <c r="HQM61" s="55"/>
      <c r="HQN61" s="55"/>
      <c r="HQO61" s="55"/>
      <c r="HQP61" s="55"/>
      <c r="HQQ61" s="55"/>
      <c r="HQR61" s="55"/>
      <c r="HQS61" s="55"/>
      <c r="HQT61" s="55"/>
      <c r="HQU61" s="55"/>
      <c r="HQV61" s="55"/>
      <c r="HQW61" s="55"/>
      <c r="HQX61" s="55"/>
      <c r="HQY61" s="55"/>
      <c r="HQZ61" s="55"/>
      <c r="HRA61" s="55"/>
      <c r="HRB61" s="55"/>
      <c r="HRC61" s="55"/>
      <c r="HRD61" s="55"/>
      <c r="HRE61" s="55"/>
      <c r="HRF61" s="55"/>
      <c r="HRG61" s="55"/>
      <c r="HRH61" s="55"/>
      <c r="HRI61" s="55"/>
      <c r="HRJ61" s="55"/>
      <c r="HRK61" s="55"/>
      <c r="HRL61" s="55"/>
      <c r="HRM61" s="55"/>
      <c r="HRN61" s="55"/>
      <c r="HRO61" s="55"/>
      <c r="HRP61" s="55"/>
      <c r="HRQ61" s="55"/>
      <c r="HRR61" s="55"/>
      <c r="HRS61" s="55"/>
      <c r="HRT61" s="55"/>
      <c r="HRU61" s="55"/>
      <c r="HRV61" s="55"/>
      <c r="HRW61" s="55"/>
      <c r="HRX61" s="55"/>
      <c r="HRY61" s="55"/>
      <c r="HRZ61" s="55"/>
      <c r="HSA61" s="55"/>
      <c r="HSB61" s="55"/>
      <c r="HSC61" s="55"/>
      <c r="HSD61" s="55"/>
      <c r="HSE61" s="55"/>
      <c r="HSF61" s="55"/>
      <c r="HSG61" s="55"/>
      <c r="HSH61" s="55"/>
      <c r="HSI61" s="55"/>
      <c r="HSJ61" s="55"/>
      <c r="HSK61" s="55"/>
      <c r="HSL61" s="55"/>
      <c r="HSM61" s="55"/>
      <c r="HSN61" s="55"/>
      <c r="HSO61" s="55"/>
      <c r="HSP61" s="55"/>
      <c r="HSQ61" s="55"/>
      <c r="HSR61" s="55"/>
      <c r="HSS61" s="55"/>
      <c r="HST61" s="55"/>
      <c r="HSU61" s="55"/>
      <c r="HSV61" s="55"/>
      <c r="HSW61" s="55"/>
      <c r="HSX61" s="55"/>
      <c r="HSY61" s="55"/>
      <c r="HSZ61" s="55"/>
      <c r="HTA61" s="55"/>
      <c r="HTB61" s="55"/>
      <c r="HTC61" s="55"/>
      <c r="HTD61" s="55"/>
      <c r="HTE61" s="55"/>
      <c r="HTF61" s="55"/>
      <c r="HTG61" s="55"/>
      <c r="HTH61" s="55"/>
      <c r="HTI61" s="55"/>
      <c r="HTJ61" s="55"/>
      <c r="HTK61" s="55"/>
      <c r="HTL61" s="55"/>
      <c r="HTM61" s="55"/>
      <c r="HTN61" s="55"/>
      <c r="HTO61" s="55"/>
      <c r="HTP61" s="55"/>
      <c r="HTQ61" s="55"/>
      <c r="HTR61" s="55"/>
      <c r="HTS61" s="55"/>
      <c r="HTT61" s="55"/>
      <c r="HTU61" s="55"/>
      <c r="HTV61" s="55"/>
      <c r="HTW61" s="55"/>
      <c r="HTX61" s="55"/>
      <c r="HTY61" s="55"/>
      <c r="HTZ61" s="55"/>
      <c r="HUA61" s="55"/>
      <c r="HUB61" s="55"/>
      <c r="HUC61" s="55"/>
      <c r="HUD61" s="55"/>
      <c r="HUE61" s="55"/>
      <c r="HUF61" s="55"/>
      <c r="HUG61" s="55"/>
      <c r="HUH61" s="55"/>
      <c r="HUI61" s="55"/>
      <c r="HUJ61" s="55"/>
      <c r="HUK61" s="55"/>
      <c r="HUL61" s="55"/>
      <c r="HUM61" s="55"/>
      <c r="HUN61" s="55"/>
      <c r="HUO61" s="55"/>
      <c r="HUP61" s="55"/>
      <c r="HUQ61" s="55"/>
      <c r="HUR61" s="55"/>
      <c r="HUS61" s="55"/>
      <c r="HUT61" s="55"/>
      <c r="HUU61" s="55"/>
      <c r="HUV61" s="55"/>
      <c r="HUW61" s="55"/>
      <c r="HUX61" s="55"/>
      <c r="HUY61" s="55"/>
      <c r="HUZ61" s="55"/>
      <c r="HVA61" s="55"/>
      <c r="HVB61" s="55"/>
      <c r="HVC61" s="55"/>
      <c r="HVD61" s="55"/>
      <c r="HVE61" s="55"/>
      <c r="HVF61" s="55"/>
      <c r="HVG61" s="55"/>
      <c r="HVH61" s="55"/>
      <c r="HVI61" s="55"/>
      <c r="HVJ61" s="55"/>
      <c r="HVK61" s="55"/>
      <c r="HVL61" s="55"/>
      <c r="HVM61" s="55"/>
      <c r="HVN61" s="55"/>
      <c r="HVO61" s="55"/>
      <c r="HVP61" s="55"/>
      <c r="HVQ61" s="55"/>
      <c r="HVR61" s="55"/>
      <c r="HVS61" s="55"/>
      <c r="HVT61" s="55"/>
      <c r="HVU61" s="55"/>
      <c r="HVV61" s="55"/>
      <c r="HVW61" s="55"/>
      <c r="HVX61" s="55"/>
      <c r="HVY61" s="55"/>
      <c r="HVZ61" s="55"/>
      <c r="HWA61" s="55"/>
      <c r="HWB61" s="55"/>
      <c r="HWC61" s="55"/>
      <c r="HWD61" s="55"/>
      <c r="HWE61" s="55"/>
      <c r="HWF61" s="55"/>
      <c r="HWG61" s="55"/>
      <c r="HWH61" s="55"/>
      <c r="HWI61" s="55"/>
      <c r="HWJ61" s="55"/>
      <c r="HWK61" s="55"/>
      <c r="HWL61" s="55"/>
      <c r="HWM61" s="55"/>
      <c r="HWN61" s="55"/>
      <c r="HWO61" s="55"/>
      <c r="HWP61" s="55"/>
      <c r="HWQ61" s="55"/>
      <c r="HWR61" s="55"/>
      <c r="HWS61" s="55"/>
      <c r="HWT61" s="55"/>
      <c r="HWU61" s="55"/>
      <c r="HWV61" s="55"/>
      <c r="HWW61" s="55"/>
      <c r="HWX61" s="55"/>
      <c r="HWY61" s="55"/>
      <c r="HWZ61" s="55"/>
      <c r="HXA61" s="55"/>
      <c r="HXB61" s="55"/>
      <c r="HXC61" s="55"/>
      <c r="HXD61" s="55"/>
      <c r="HXE61" s="55"/>
      <c r="HXF61" s="55"/>
      <c r="HXG61" s="55"/>
      <c r="HXH61" s="55"/>
      <c r="HXI61" s="55"/>
      <c r="HXJ61" s="55"/>
      <c r="HXK61" s="55"/>
      <c r="HXL61" s="55"/>
      <c r="HXM61" s="55"/>
      <c r="HXN61" s="55"/>
      <c r="HXO61" s="55"/>
      <c r="HXP61" s="55"/>
      <c r="HXQ61" s="55"/>
      <c r="HXR61" s="55"/>
      <c r="HXS61" s="55"/>
      <c r="HXT61" s="55"/>
      <c r="HXU61" s="55"/>
      <c r="HXV61" s="55"/>
      <c r="HXW61" s="55"/>
      <c r="HXX61" s="55"/>
      <c r="HXY61" s="55"/>
      <c r="HXZ61" s="55"/>
      <c r="HYA61" s="55"/>
      <c r="HYB61" s="55"/>
      <c r="HYC61" s="55"/>
      <c r="HYD61" s="55"/>
      <c r="HYE61" s="55"/>
      <c r="HYF61" s="55"/>
      <c r="HYG61" s="55"/>
      <c r="HYH61" s="55"/>
      <c r="HYI61" s="55"/>
      <c r="HYJ61" s="55"/>
      <c r="HYK61" s="55"/>
      <c r="HYL61" s="55"/>
      <c r="HYM61" s="55"/>
      <c r="HYN61" s="55"/>
      <c r="HYO61" s="55"/>
      <c r="HYP61" s="55"/>
      <c r="HYQ61" s="55"/>
      <c r="HYR61" s="55"/>
      <c r="HYS61" s="55"/>
      <c r="HYT61" s="55"/>
      <c r="HYU61" s="55"/>
      <c r="HYV61" s="55"/>
      <c r="HYW61" s="55"/>
      <c r="HYX61" s="55"/>
      <c r="HYY61" s="55"/>
      <c r="HYZ61" s="55"/>
      <c r="HZA61" s="55"/>
      <c r="HZB61" s="55"/>
      <c r="HZC61" s="55"/>
      <c r="HZD61" s="55"/>
      <c r="HZE61" s="55"/>
      <c r="HZF61" s="55"/>
      <c r="HZG61" s="55"/>
      <c r="HZH61" s="55"/>
      <c r="HZI61" s="55"/>
      <c r="HZJ61" s="55"/>
      <c r="HZK61" s="55"/>
      <c r="HZL61" s="55"/>
      <c r="HZM61" s="55"/>
      <c r="HZN61" s="55"/>
      <c r="HZO61" s="55"/>
      <c r="HZP61" s="55"/>
      <c r="HZQ61" s="55"/>
      <c r="HZR61" s="55"/>
      <c r="HZS61" s="55"/>
      <c r="HZT61" s="55"/>
      <c r="HZU61" s="55"/>
      <c r="HZV61" s="55"/>
      <c r="HZW61" s="55"/>
      <c r="HZX61" s="55"/>
      <c r="HZY61" s="55"/>
      <c r="HZZ61" s="55"/>
      <c r="IAA61" s="55"/>
      <c r="IAB61" s="55"/>
      <c r="IAC61" s="55"/>
      <c r="IAD61" s="55"/>
      <c r="IAE61" s="55"/>
      <c r="IAF61" s="55"/>
      <c r="IAG61" s="55"/>
      <c r="IAH61" s="55"/>
      <c r="IAI61" s="55"/>
      <c r="IAJ61" s="55"/>
      <c r="IAK61" s="55"/>
      <c r="IAL61" s="55"/>
      <c r="IAM61" s="55"/>
      <c r="IAN61" s="55"/>
      <c r="IAO61" s="55"/>
      <c r="IAP61" s="55"/>
      <c r="IAQ61" s="55"/>
      <c r="IAR61" s="55"/>
      <c r="IAS61" s="55"/>
      <c r="IAT61" s="55"/>
      <c r="IAU61" s="55"/>
      <c r="IAV61" s="55"/>
      <c r="IAW61" s="55"/>
      <c r="IAX61" s="55"/>
      <c r="IAY61" s="55"/>
      <c r="IAZ61" s="55"/>
      <c r="IBA61" s="55"/>
      <c r="IBB61" s="55"/>
      <c r="IBC61" s="55"/>
      <c r="IBD61" s="55"/>
      <c r="IBE61" s="55"/>
      <c r="IBF61" s="55"/>
      <c r="IBG61" s="55"/>
      <c r="IBH61" s="55"/>
      <c r="IBI61" s="55"/>
      <c r="IBJ61" s="55"/>
      <c r="IBK61" s="55"/>
      <c r="IBL61" s="55"/>
      <c r="IBM61" s="55"/>
      <c r="IBN61" s="55"/>
      <c r="IBO61" s="55"/>
      <c r="IBP61" s="55"/>
      <c r="IBQ61" s="55"/>
      <c r="IBR61" s="55"/>
      <c r="IBS61" s="55"/>
      <c r="IBT61" s="55"/>
      <c r="IBU61" s="55"/>
      <c r="IBV61" s="55"/>
      <c r="IBW61" s="55"/>
      <c r="IBX61" s="55"/>
      <c r="IBY61" s="55"/>
      <c r="IBZ61" s="55"/>
      <c r="ICA61" s="55"/>
      <c r="ICB61" s="55"/>
      <c r="ICC61" s="55"/>
      <c r="ICD61" s="55"/>
      <c r="ICE61" s="55"/>
      <c r="ICF61" s="55"/>
      <c r="ICG61" s="55"/>
      <c r="ICH61" s="55"/>
      <c r="ICI61" s="55"/>
      <c r="ICJ61" s="55"/>
      <c r="ICK61" s="55"/>
      <c r="ICL61" s="55"/>
      <c r="ICM61" s="55"/>
      <c r="ICN61" s="55"/>
      <c r="ICO61" s="55"/>
      <c r="ICP61" s="55"/>
      <c r="ICQ61" s="55"/>
      <c r="ICR61" s="55"/>
      <c r="ICS61" s="55"/>
      <c r="ICT61" s="55"/>
      <c r="ICU61" s="55"/>
      <c r="ICV61" s="55"/>
      <c r="ICW61" s="55"/>
      <c r="ICX61" s="55"/>
      <c r="ICY61" s="55"/>
      <c r="ICZ61" s="55"/>
      <c r="IDA61" s="55"/>
      <c r="IDB61" s="55"/>
      <c r="IDC61" s="55"/>
      <c r="IDD61" s="55"/>
      <c r="IDE61" s="55"/>
      <c r="IDF61" s="55"/>
      <c r="IDG61" s="55"/>
      <c r="IDH61" s="55"/>
      <c r="IDI61" s="55"/>
      <c r="IDJ61" s="55"/>
      <c r="IDK61" s="55"/>
      <c r="IDL61" s="55"/>
      <c r="IDM61" s="55"/>
      <c r="IDN61" s="55"/>
      <c r="IDO61" s="55"/>
      <c r="IDP61" s="55"/>
      <c r="IDQ61" s="55"/>
      <c r="IDR61" s="55"/>
      <c r="IDS61" s="55"/>
      <c r="IDT61" s="55"/>
      <c r="IDU61" s="55"/>
      <c r="IDV61" s="55"/>
      <c r="IDW61" s="55"/>
      <c r="IDX61" s="55"/>
      <c r="IDY61" s="55"/>
      <c r="IDZ61" s="55"/>
      <c r="IEA61" s="55"/>
      <c r="IEB61" s="55"/>
      <c r="IEC61" s="55"/>
      <c r="IED61" s="55"/>
      <c r="IEE61" s="55"/>
      <c r="IEF61" s="55"/>
      <c r="IEG61" s="55"/>
      <c r="IEH61" s="55"/>
      <c r="IEI61" s="55"/>
      <c r="IEJ61" s="55"/>
      <c r="IEK61" s="55"/>
      <c r="IEL61" s="55"/>
      <c r="IEM61" s="55"/>
      <c r="IEN61" s="55"/>
      <c r="IEO61" s="55"/>
      <c r="IEP61" s="55"/>
      <c r="IEQ61" s="55"/>
      <c r="IER61" s="55"/>
      <c r="IES61" s="55"/>
      <c r="IET61" s="55"/>
      <c r="IEU61" s="55"/>
      <c r="IEV61" s="55"/>
      <c r="IEW61" s="55"/>
      <c r="IEX61" s="55"/>
      <c r="IEY61" s="55"/>
      <c r="IEZ61" s="55"/>
      <c r="IFA61" s="55"/>
      <c r="IFB61" s="55"/>
      <c r="IFC61" s="55"/>
      <c r="IFD61" s="55"/>
      <c r="IFE61" s="55"/>
      <c r="IFF61" s="55"/>
      <c r="IFG61" s="55"/>
      <c r="IFH61" s="55"/>
      <c r="IFI61" s="55"/>
      <c r="IFJ61" s="55"/>
      <c r="IFK61" s="55"/>
      <c r="IFL61" s="55"/>
      <c r="IFM61" s="55"/>
      <c r="IFN61" s="55"/>
      <c r="IFO61" s="55"/>
      <c r="IFP61" s="55"/>
      <c r="IFQ61" s="55"/>
      <c r="IFR61" s="55"/>
      <c r="IFS61" s="55"/>
      <c r="IFT61" s="55"/>
      <c r="IFU61" s="55"/>
      <c r="IFV61" s="55"/>
      <c r="IFW61" s="55"/>
      <c r="IFX61" s="55"/>
      <c r="IFY61" s="55"/>
      <c r="IFZ61" s="55"/>
      <c r="IGA61" s="55"/>
      <c r="IGB61" s="55"/>
      <c r="IGC61" s="55"/>
      <c r="IGD61" s="55"/>
      <c r="IGE61" s="55"/>
      <c r="IGF61" s="55"/>
      <c r="IGG61" s="55"/>
      <c r="IGH61" s="55"/>
      <c r="IGI61" s="55"/>
      <c r="IGJ61" s="55"/>
      <c r="IGK61" s="55"/>
      <c r="IGL61" s="55"/>
      <c r="IGM61" s="55"/>
      <c r="IGN61" s="55"/>
      <c r="IGO61" s="55"/>
      <c r="IGP61" s="55"/>
      <c r="IGQ61" s="55"/>
      <c r="IGR61" s="55"/>
      <c r="IGS61" s="55"/>
      <c r="IGT61" s="55"/>
      <c r="IGU61" s="55"/>
      <c r="IGV61" s="55"/>
      <c r="IGW61" s="55"/>
      <c r="IGX61" s="55"/>
      <c r="IGY61" s="55"/>
      <c r="IGZ61" s="55"/>
      <c r="IHA61" s="55"/>
      <c r="IHB61" s="55"/>
      <c r="IHC61" s="55"/>
      <c r="IHD61" s="55"/>
      <c r="IHE61" s="55"/>
      <c r="IHF61" s="55"/>
      <c r="IHG61" s="55"/>
      <c r="IHH61" s="55"/>
      <c r="IHI61" s="55"/>
      <c r="IHJ61" s="55"/>
      <c r="IHK61" s="55"/>
      <c r="IHL61" s="55"/>
      <c r="IHM61" s="55"/>
      <c r="IHN61" s="55"/>
      <c r="IHO61" s="55"/>
      <c r="IHP61" s="55"/>
      <c r="IHQ61" s="55"/>
      <c r="IHR61" s="55"/>
      <c r="IHS61" s="55"/>
      <c r="IHT61" s="55"/>
      <c r="IHU61" s="55"/>
      <c r="IHV61" s="55"/>
      <c r="IHW61" s="55"/>
      <c r="IHX61" s="55"/>
      <c r="IHY61" s="55"/>
      <c r="IHZ61" s="55"/>
      <c r="IIA61" s="55"/>
      <c r="IIB61" s="55"/>
      <c r="IIC61" s="55"/>
      <c r="IID61" s="55"/>
      <c r="IIE61" s="55"/>
      <c r="IIF61" s="55"/>
      <c r="IIG61" s="55"/>
      <c r="IIH61" s="55"/>
      <c r="III61" s="55"/>
      <c r="IIJ61" s="55"/>
      <c r="IIK61" s="55"/>
      <c r="IIL61" s="55"/>
      <c r="IIM61" s="55"/>
      <c r="IIN61" s="55"/>
      <c r="IIO61" s="55"/>
      <c r="IIP61" s="55"/>
      <c r="IIQ61" s="55"/>
      <c r="IIR61" s="55"/>
      <c r="IIS61" s="55"/>
      <c r="IIT61" s="55"/>
      <c r="IIU61" s="55"/>
      <c r="IIV61" s="55"/>
      <c r="IIW61" s="55"/>
      <c r="IIX61" s="55"/>
      <c r="IIY61" s="55"/>
      <c r="IIZ61" s="55"/>
      <c r="IJA61" s="55"/>
      <c r="IJB61" s="55"/>
      <c r="IJC61" s="55"/>
      <c r="IJD61" s="55"/>
      <c r="IJE61" s="55"/>
      <c r="IJF61" s="55"/>
      <c r="IJG61" s="55"/>
      <c r="IJH61" s="55"/>
      <c r="IJI61" s="55"/>
      <c r="IJJ61" s="55"/>
      <c r="IJK61" s="55"/>
      <c r="IJL61" s="55"/>
      <c r="IJM61" s="55"/>
      <c r="IJN61" s="55"/>
      <c r="IJO61" s="55"/>
      <c r="IJP61" s="55"/>
      <c r="IJQ61" s="55"/>
      <c r="IJR61" s="55"/>
      <c r="IJS61" s="55"/>
      <c r="IJT61" s="55"/>
      <c r="IJU61" s="55"/>
      <c r="IJV61" s="55"/>
      <c r="IJW61" s="55"/>
      <c r="IJX61" s="55"/>
      <c r="IJY61" s="55"/>
      <c r="IJZ61" s="55"/>
      <c r="IKA61" s="55"/>
      <c r="IKB61" s="55"/>
      <c r="IKC61" s="55"/>
      <c r="IKD61" s="55"/>
      <c r="IKE61" s="55"/>
      <c r="IKF61" s="55"/>
      <c r="IKG61" s="55"/>
      <c r="IKH61" s="55"/>
      <c r="IKI61" s="55"/>
      <c r="IKJ61" s="55"/>
      <c r="IKK61" s="55"/>
      <c r="IKL61" s="55"/>
      <c r="IKM61" s="55"/>
      <c r="IKN61" s="55"/>
      <c r="IKO61" s="55"/>
      <c r="IKP61" s="55"/>
      <c r="IKQ61" s="55"/>
      <c r="IKR61" s="55"/>
      <c r="IKS61" s="55"/>
      <c r="IKT61" s="55"/>
      <c r="IKU61" s="55"/>
      <c r="IKV61" s="55"/>
      <c r="IKW61" s="55"/>
      <c r="IKX61" s="55"/>
      <c r="IKY61" s="55"/>
      <c r="IKZ61" s="55"/>
      <c r="ILA61" s="55"/>
      <c r="ILB61" s="55"/>
      <c r="ILC61" s="55"/>
      <c r="ILD61" s="55"/>
      <c r="ILE61" s="55"/>
      <c r="ILF61" s="55"/>
      <c r="ILG61" s="55"/>
      <c r="ILH61" s="55"/>
      <c r="ILI61" s="55"/>
      <c r="ILJ61" s="55"/>
      <c r="ILK61" s="55"/>
      <c r="ILL61" s="55"/>
      <c r="ILM61" s="55"/>
      <c r="ILN61" s="55"/>
      <c r="ILO61" s="55"/>
      <c r="ILP61" s="55"/>
      <c r="ILQ61" s="55"/>
      <c r="ILR61" s="55"/>
      <c r="ILS61" s="55"/>
      <c r="ILT61" s="55"/>
      <c r="ILU61" s="55"/>
      <c r="ILV61" s="55"/>
      <c r="ILW61" s="55"/>
      <c r="ILX61" s="55"/>
      <c r="ILY61" s="55"/>
      <c r="ILZ61" s="55"/>
      <c r="IMA61" s="55"/>
      <c r="IMB61" s="55"/>
      <c r="IMC61" s="55"/>
      <c r="IMD61" s="55"/>
      <c r="IME61" s="55"/>
      <c r="IMF61" s="55"/>
      <c r="IMG61" s="55"/>
      <c r="IMH61" s="55"/>
      <c r="IMI61" s="55"/>
      <c r="IMJ61" s="55"/>
      <c r="IMK61" s="55"/>
      <c r="IML61" s="55"/>
      <c r="IMM61" s="55"/>
      <c r="IMN61" s="55"/>
      <c r="IMO61" s="55"/>
      <c r="IMP61" s="55"/>
      <c r="IMQ61" s="55"/>
      <c r="IMR61" s="55"/>
      <c r="IMS61" s="55"/>
      <c r="IMT61" s="55"/>
      <c r="IMU61" s="55"/>
      <c r="IMV61" s="55"/>
      <c r="IMW61" s="55"/>
      <c r="IMX61" s="55"/>
      <c r="IMY61" s="55"/>
      <c r="IMZ61" s="55"/>
      <c r="INA61" s="55"/>
      <c r="INB61" s="55"/>
      <c r="INC61" s="55"/>
      <c r="IND61" s="55"/>
      <c r="INE61" s="55"/>
      <c r="INF61" s="55"/>
      <c r="ING61" s="55"/>
      <c r="INH61" s="55"/>
      <c r="INI61" s="55"/>
      <c r="INJ61" s="55"/>
      <c r="INK61" s="55"/>
      <c r="INL61" s="55"/>
      <c r="INM61" s="55"/>
      <c r="INN61" s="55"/>
      <c r="INO61" s="55"/>
      <c r="INP61" s="55"/>
      <c r="INQ61" s="55"/>
      <c r="INR61" s="55"/>
      <c r="INS61" s="55"/>
      <c r="INT61" s="55"/>
      <c r="INU61" s="55"/>
      <c r="INV61" s="55"/>
      <c r="INW61" s="55"/>
      <c r="INX61" s="55"/>
      <c r="INY61" s="55"/>
      <c r="INZ61" s="55"/>
      <c r="IOA61" s="55"/>
      <c r="IOB61" s="55"/>
      <c r="IOC61" s="55"/>
      <c r="IOD61" s="55"/>
      <c r="IOE61" s="55"/>
      <c r="IOF61" s="55"/>
      <c r="IOG61" s="55"/>
      <c r="IOH61" s="55"/>
      <c r="IOI61" s="55"/>
      <c r="IOJ61" s="55"/>
      <c r="IOK61" s="55"/>
      <c r="IOL61" s="55"/>
      <c r="IOM61" s="55"/>
      <c r="ION61" s="55"/>
      <c r="IOO61" s="55"/>
      <c r="IOP61" s="55"/>
      <c r="IOQ61" s="55"/>
      <c r="IOR61" s="55"/>
      <c r="IOS61" s="55"/>
      <c r="IOT61" s="55"/>
      <c r="IOU61" s="55"/>
      <c r="IOV61" s="55"/>
      <c r="IOW61" s="55"/>
      <c r="IOX61" s="55"/>
      <c r="IOY61" s="55"/>
      <c r="IOZ61" s="55"/>
      <c r="IPA61" s="55"/>
      <c r="IPB61" s="55"/>
      <c r="IPC61" s="55"/>
      <c r="IPD61" s="55"/>
      <c r="IPE61" s="55"/>
      <c r="IPF61" s="55"/>
      <c r="IPG61" s="55"/>
      <c r="IPH61" s="55"/>
      <c r="IPI61" s="55"/>
      <c r="IPJ61" s="55"/>
      <c r="IPK61" s="55"/>
      <c r="IPL61" s="55"/>
      <c r="IPM61" s="55"/>
      <c r="IPN61" s="55"/>
      <c r="IPO61" s="55"/>
      <c r="IPP61" s="55"/>
      <c r="IPQ61" s="55"/>
      <c r="IPR61" s="55"/>
      <c r="IPS61" s="55"/>
      <c r="IPT61" s="55"/>
      <c r="IPU61" s="55"/>
      <c r="IPV61" s="55"/>
      <c r="IPW61" s="55"/>
      <c r="IPX61" s="55"/>
      <c r="IPY61" s="55"/>
      <c r="IPZ61" s="55"/>
      <c r="IQA61" s="55"/>
      <c r="IQB61" s="55"/>
      <c r="IQC61" s="55"/>
      <c r="IQD61" s="55"/>
      <c r="IQE61" s="55"/>
      <c r="IQF61" s="55"/>
      <c r="IQG61" s="55"/>
      <c r="IQH61" s="55"/>
      <c r="IQI61" s="55"/>
      <c r="IQJ61" s="55"/>
      <c r="IQK61" s="55"/>
      <c r="IQL61" s="55"/>
      <c r="IQM61" s="55"/>
      <c r="IQN61" s="55"/>
      <c r="IQO61" s="55"/>
      <c r="IQP61" s="55"/>
      <c r="IQQ61" s="55"/>
      <c r="IQR61" s="55"/>
      <c r="IQS61" s="55"/>
      <c r="IQT61" s="55"/>
      <c r="IQU61" s="55"/>
      <c r="IQV61" s="55"/>
      <c r="IQW61" s="55"/>
      <c r="IQX61" s="55"/>
      <c r="IQY61" s="55"/>
      <c r="IQZ61" s="55"/>
      <c r="IRA61" s="55"/>
      <c r="IRB61" s="55"/>
      <c r="IRC61" s="55"/>
      <c r="IRD61" s="55"/>
      <c r="IRE61" s="55"/>
      <c r="IRF61" s="55"/>
      <c r="IRG61" s="55"/>
      <c r="IRH61" s="55"/>
      <c r="IRI61" s="55"/>
      <c r="IRJ61" s="55"/>
      <c r="IRK61" s="55"/>
      <c r="IRL61" s="55"/>
      <c r="IRM61" s="55"/>
      <c r="IRN61" s="55"/>
      <c r="IRO61" s="55"/>
      <c r="IRP61" s="55"/>
      <c r="IRQ61" s="55"/>
      <c r="IRR61" s="55"/>
      <c r="IRS61" s="55"/>
      <c r="IRT61" s="55"/>
      <c r="IRU61" s="55"/>
      <c r="IRV61" s="55"/>
      <c r="IRW61" s="55"/>
      <c r="IRX61" s="55"/>
      <c r="IRY61" s="55"/>
      <c r="IRZ61" s="55"/>
      <c r="ISA61" s="55"/>
      <c r="ISB61" s="55"/>
      <c r="ISC61" s="55"/>
      <c r="ISD61" s="55"/>
      <c r="ISE61" s="55"/>
      <c r="ISF61" s="55"/>
      <c r="ISG61" s="55"/>
      <c r="ISH61" s="55"/>
      <c r="ISI61" s="55"/>
      <c r="ISJ61" s="55"/>
      <c r="ISK61" s="55"/>
      <c r="ISL61" s="55"/>
      <c r="ISM61" s="55"/>
      <c r="ISN61" s="55"/>
      <c r="ISO61" s="55"/>
      <c r="ISP61" s="55"/>
      <c r="ISQ61" s="55"/>
      <c r="ISR61" s="55"/>
      <c r="ISS61" s="55"/>
      <c r="IST61" s="55"/>
      <c r="ISU61" s="55"/>
      <c r="ISV61" s="55"/>
      <c r="ISW61" s="55"/>
      <c r="ISX61" s="55"/>
      <c r="ISY61" s="55"/>
      <c r="ISZ61" s="55"/>
      <c r="ITA61" s="55"/>
      <c r="ITB61" s="55"/>
      <c r="ITC61" s="55"/>
      <c r="ITD61" s="55"/>
      <c r="ITE61" s="55"/>
      <c r="ITF61" s="55"/>
      <c r="ITG61" s="55"/>
      <c r="ITH61" s="55"/>
      <c r="ITI61" s="55"/>
      <c r="ITJ61" s="55"/>
      <c r="ITK61" s="55"/>
      <c r="ITL61" s="55"/>
      <c r="ITM61" s="55"/>
      <c r="ITN61" s="55"/>
      <c r="ITO61" s="55"/>
      <c r="ITP61" s="55"/>
      <c r="ITQ61" s="55"/>
      <c r="ITR61" s="55"/>
      <c r="ITS61" s="55"/>
      <c r="ITT61" s="55"/>
      <c r="ITU61" s="55"/>
      <c r="ITV61" s="55"/>
      <c r="ITW61" s="55"/>
      <c r="ITX61" s="55"/>
      <c r="ITY61" s="55"/>
      <c r="ITZ61" s="55"/>
      <c r="IUA61" s="55"/>
      <c r="IUB61" s="55"/>
      <c r="IUC61" s="55"/>
      <c r="IUD61" s="55"/>
      <c r="IUE61" s="55"/>
      <c r="IUF61" s="55"/>
      <c r="IUG61" s="55"/>
      <c r="IUH61" s="55"/>
      <c r="IUI61" s="55"/>
      <c r="IUJ61" s="55"/>
      <c r="IUK61" s="55"/>
      <c r="IUL61" s="55"/>
      <c r="IUM61" s="55"/>
      <c r="IUN61" s="55"/>
      <c r="IUO61" s="55"/>
      <c r="IUP61" s="55"/>
      <c r="IUQ61" s="55"/>
      <c r="IUR61" s="55"/>
      <c r="IUS61" s="55"/>
      <c r="IUT61" s="55"/>
      <c r="IUU61" s="55"/>
      <c r="IUV61" s="55"/>
      <c r="IUW61" s="55"/>
      <c r="IUX61" s="55"/>
      <c r="IUY61" s="55"/>
      <c r="IUZ61" s="55"/>
      <c r="IVA61" s="55"/>
      <c r="IVB61" s="55"/>
      <c r="IVC61" s="55"/>
      <c r="IVD61" s="55"/>
      <c r="IVE61" s="55"/>
      <c r="IVF61" s="55"/>
      <c r="IVG61" s="55"/>
      <c r="IVH61" s="55"/>
      <c r="IVI61" s="55"/>
      <c r="IVJ61" s="55"/>
      <c r="IVK61" s="55"/>
      <c r="IVL61" s="55"/>
      <c r="IVM61" s="55"/>
      <c r="IVN61" s="55"/>
      <c r="IVO61" s="55"/>
      <c r="IVP61" s="55"/>
      <c r="IVQ61" s="55"/>
      <c r="IVR61" s="55"/>
      <c r="IVS61" s="55"/>
      <c r="IVT61" s="55"/>
      <c r="IVU61" s="55"/>
      <c r="IVV61" s="55"/>
      <c r="IVW61" s="55"/>
      <c r="IVX61" s="55"/>
      <c r="IVY61" s="55"/>
      <c r="IVZ61" s="55"/>
      <c r="IWA61" s="55"/>
      <c r="IWB61" s="55"/>
      <c r="IWC61" s="55"/>
      <c r="IWD61" s="55"/>
      <c r="IWE61" s="55"/>
      <c r="IWF61" s="55"/>
      <c r="IWG61" s="55"/>
      <c r="IWH61" s="55"/>
      <c r="IWI61" s="55"/>
      <c r="IWJ61" s="55"/>
      <c r="IWK61" s="55"/>
      <c r="IWL61" s="55"/>
      <c r="IWM61" s="55"/>
      <c r="IWN61" s="55"/>
      <c r="IWO61" s="55"/>
      <c r="IWP61" s="55"/>
      <c r="IWQ61" s="55"/>
      <c r="IWR61" s="55"/>
      <c r="IWS61" s="55"/>
      <c r="IWT61" s="55"/>
      <c r="IWU61" s="55"/>
      <c r="IWV61" s="55"/>
      <c r="IWW61" s="55"/>
      <c r="IWX61" s="55"/>
      <c r="IWY61" s="55"/>
      <c r="IWZ61" s="55"/>
      <c r="IXA61" s="55"/>
      <c r="IXB61" s="55"/>
      <c r="IXC61" s="55"/>
      <c r="IXD61" s="55"/>
      <c r="IXE61" s="55"/>
      <c r="IXF61" s="55"/>
      <c r="IXG61" s="55"/>
      <c r="IXH61" s="55"/>
      <c r="IXI61" s="55"/>
      <c r="IXJ61" s="55"/>
      <c r="IXK61" s="55"/>
      <c r="IXL61" s="55"/>
      <c r="IXM61" s="55"/>
      <c r="IXN61" s="55"/>
      <c r="IXO61" s="55"/>
      <c r="IXP61" s="55"/>
      <c r="IXQ61" s="55"/>
      <c r="IXR61" s="55"/>
      <c r="IXS61" s="55"/>
      <c r="IXT61" s="55"/>
      <c r="IXU61" s="55"/>
      <c r="IXV61" s="55"/>
      <c r="IXW61" s="55"/>
      <c r="IXX61" s="55"/>
      <c r="IXY61" s="55"/>
      <c r="IXZ61" s="55"/>
      <c r="IYA61" s="55"/>
      <c r="IYB61" s="55"/>
      <c r="IYC61" s="55"/>
      <c r="IYD61" s="55"/>
      <c r="IYE61" s="55"/>
      <c r="IYF61" s="55"/>
      <c r="IYG61" s="55"/>
      <c r="IYH61" s="55"/>
      <c r="IYI61" s="55"/>
      <c r="IYJ61" s="55"/>
      <c r="IYK61" s="55"/>
      <c r="IYL61" s="55"/>
      <c r="IYM61" s="55"/>
      <c r="IYN61" s="55"/>
      <c r="IYO61" s="55"/>
      <c r="IYP61" s="55"/>
      <c r="IYQ61" s="55"/>
      <c r="IYR61" s="55"/>
      <c r="IYS61" s="55"/>
      <c r="IYT61" s="55"/>
      <c r="IYU61" s="55"/>
      <c r="IYV61" s="55"/>
      <c r="IYW61" s="55"/>
      <c r="IYX61" s="55"/>
      <c r="IYY61" s="55"/>
      <c r="IYZ61" s="55"/>
      <c r="IZA61" s="55"/>
      <c r="IZB61" s="55"/>
      <c r="IZC61" s="55"/>
      <c r="IZD61" s="55"/>
      <c r="IZE61" s="55"/>
      <c r="IZF61" s="55"/>
      <c r="IZG61" s="55"/>
      <c r="IZH61" s="55"/>
      <c r="IZI61" s="55"/>
      <c r="IZJ61" s="55"/>
      <c r="IZK61" s="55"/>
      <c r="IZL61" s="55"/>
      <c r="IZM61" s="55"/>
      <c r="IZN61" s="55"/>
      <c r="IZO61" s="55"/>
      <c r="IZP61" s="55"/>
      <c r="IZQ61" s="55"/>
      <c r="IZR61" s="55"/>
      <c r="IZS61" s="55"/>
      <c r="IZT61" s="55"/>
      <c r="IZU61" s="55"/>
      <c r="IZV61" s="55"/>
      <c r="IZW61" s="55"/>
      <c r="IZX61" s="55"/>
      <c r="IZY61" s="55"/>
      <c r="IZZ61" s="55"/>
      <c r="JAA61" s="55"/>
      <c r="JAB61" s="55"/>
      <c r="JAC61" s="55"/>
      <c r="JAD61" s="55"/>
      <c r="JAE61" s="55"/>
      <c r="JAF61" s="55"/>
      <c r="JAG61" s="55"/>
      <c r="JAH61" s="55"/>
      <c r="JAI61" s="55"/>
      <c r="JAJ61" s="55"/>
      <c r="JAK61" s="55"/>
      <c r="JAL61" s="55"/>
      <c r="JAM61" s="55"/>
      <c r="JAN61" s="55"/>
      <c r="JAO61" s="55"/>
      <c r="JAP61" s="55"/>
      <c r="JAQ61" s="55"/>
      <c r="JAR61" s="55"/>
      <c r="JAS61" s="55"/>
      <c r="JAT61" s="55"/>
      <c r="JAU61" s="55"/>
      <c r="JAV61" s="55"/>
      <c r="JAW61" s="55"/>
      <c r="JAX61" s="55"/>
      <c r="JAY61" s="55"/>
      <c r="JAZ61" s="55"/>
      <c r="JBA61" s="55"/>
      <c r="JBB61" s="55"/>
      <c r="JBC61" s="55"/>
      <c r="JBD61" s="55"/>
      <c r="JBE61" s="55"/>
      <c r="JBF61" s="55"/>
      <c r="JBG61" s="55"/>
      <c r="JBH61" s="55"/>
      <c r="JBI61" s="55"/>
      <c r="JBJ61" s="55"/>
      <c r="JBK61" s="55"/>
      <c r="JBL61" s="55"/>
      <c r="JBM61" s="55"/>
      <c r="JBN61" s="55"/>
      <c r="JBO61" s="55"/>
      <c r="JBP61" s="55"/>
      <c r="JBQ61" s="55"/>
      <c r="JBR61" s="55"/>
      <c r="JBS61" s="55"/>
      <c r="JBT61" s="55"/>
      <c r="JBU61" s="55"/>
      <c r="JBV61" s="55"/>
      <c r="JBW61" s="55"/>
      <c r="JBX61" s="55"/>
      <c r="JBY61" s="55"/>
      <c r="JBZ61" s="55"/>
      <c r="JCA61" s="55"/>
      <c r="JCB61" s="55"/>
      <c r="JCC61" s="55"/>
      <c r="JCD61" s="55"/>
      <c r="JCE61" s="55"/>
      <c r="JCF61" s="55"/>
      <c r="JCG61" s="55"/>
      <c r="JCH61" s="55"/>
      <c r="JCI61" s="55"/>
      <c r="JCJ61" s="55"/>
      <c r="JCK61" s="55"/>
      <c r="JCL61" s="55"/>
      <c r="JCM61" s="55"/>
      <c r="JCN61" s="55"/>
      <c r="JCO61" s="55"/>
      <c r="JCP61" s="55"/>
      <c r="JCQ61" s="55"/>
      <c r="JCR61" s="55"/>
      <c r="JCS61" s="55"/>
      <c r="JCT61" s="55"/>
      <c r="JCU61" s="55"/>
      <c r="JCV61" s="55"/>
      <c r="JCW61" s="55"/>
      <c r="JCX61" s="55"/>
      <c r="JCY61" s="55"/>
      <c r="JCZ61" s="55"/>
      <c r="JDA61" s="55"/>
      <c r="JDB61" s="55"/>
      <c r="JDC61" s="55"/>
      <c r="JDD61" s="55"/>
      <c r="JDE61" s="55"/>
      <c r="JDF61" s="55"/>
      <c r="JDG61" s="55"/>
      <c r="JDH61" s="55"/>
      <c r="JDI61" s="55"/>
      <c r="JDJ61" s="55"/>
      <c r="JDK61" s="55"/>
      <c r="JDL61" s="55"/>
      <c r="JDM61" s="55"/>
      <c r="JDN61" s="55"/>
      <c r="JDO61" s="55"/>
      <c r="JDP61" s="55"/>
      <c r="JDQ61" s="55"/>
      <c r="JDR61" s="55"/>
      <c r="JDS61" s="55"/>
      <c r="JDT61" s="55"/>
      <c r="JDU61" s="55"/>
      <c r="JDV61" s="55"/>
      <c r="JDW61" s="55"/>
      <c r="JDX61" s="55"/>
      <c r="JDY61" s="55"/>
      <c r="JDZ61" s="55"/>
      <c r="JEA61" s="55"/>
      <c r="JEB61" s="55"/>
      <c r="JEC61" s="55"/>
      <c r="JED61" s="55"/>
      <c r="JEE61" s="55"/>
      <c r="JEF61" s="55"/>
      <c r="JEG61" s="55"/>
      <c r="JEH61" s="55"/>
      <c r="JEI61" s="55"/>
      <c r="JEJ61" s="55"/>
      <c r="JEK61" s="55"/>
      <c r="JEL61" s="55"/>
      <c r="JEM61" s="55"/>
      <c r="JEN61" s="55"/>
      <c r="JEO61" s="55"/>
      <c r="JEP61" s="55"/>
      <c r="JEQ61" s="55"/>
      <c r="JER61" s="55"/>
      <c r="JES61" s="55"/>
      <c r="JET61" s="55"/>
      <c r="JEU61" s="55"/>
      <c r="JEV61" s="55"/>
      <c r="JEW61" s="55"/>
      <c r="JEX61" s="55"/>
      <c r="JEY61" s="55"/>
      <c r="JEZ61" s="55"/>
      <c r="JFA61" s="55"/>
      <c r="JFB61" s="55"/>
      <c r="JFC61" s="55"/>
      <c r="JFD61" s="55"/>
      <c r="JFE61" s="55"/>
      <c r="JFF61" s="55"/>
      <c r="JFG61" s="55"/>
      <c r="JFH61" s="55"/>
      <c r="JFI61" s="55"/>
      <c r="JFJ61" s="55"/>
      <c r="JFK61" s="55"/>
      <c r="JFL61" s="55"/>
      <c r="JFM61" s="55"/>
      <c r="JFN61" s="55"/>
      <c r="JFO61" s="55"/>
      <c r="JFP61" s="55"/>
      <c r="JFQ61" s="55"/>
      <c r="JFR61" s="55"/>
      <c r="JFS61" s="55"/>
      <c r="JFT61" s="55"/>
      <c r="JFU61" s="55"/>
      <c r="JFV61" s="55"/>
      <c r="JFW61" s="55"/>
      <c r="JFX61" s="55"/>
      <c r="JFY61" s="55"/>
      <c r="JFZ61" s="55"/>
      <c r="JGA61" s="55"/>
      <c r="JGB61" s="55"/>
      <c r="JGC61" s="55"/>
      <c r="JGD61" s="55"/>
      <c r="JGE61" s="55"/>
      <c r="JGF61" s="55"/>
      <c r="JGG61" s="55"/>
      <c r="JGH61" s="55"/>
      <c r="JGI61" s="55"/>
      <c r="JGJ61" s="55"/>
      <c r="JGK61" s="55"/>
      <c r="JGL61" s="55"/>
      <c r="JGM61" s="55"/>
      <c r="JGN61" s="55"/>
      <c r="JGO61" s="55"/>
      <c r="JGP61" s="55"/>
      <c r="JGQ61" s="55"/>
      <c r="JGR61" s="55"/>
      <c r="JGS61" s="55"/>
      <c r="JGT61" s="55"/>
      <c r="JGU61" s="55"/>
      <c r="JGV61" s="55"/>
      <c r="JGW61" s="55"/>
      <c r="JGX61" s="55"/>
      <c r="JGY61" s="55"/>
      <c r="JGZ61" s="55"/>
      <c r="JHA61" s="55"/>
      <c r="JHB61" s="55"/>
      <c r="JHC61" s="55"/>
      <c r="JHD61" s="55"/>
      <c r="JHE61" s="55"/>
      <c r="JHF61" s="55"/>
      <c r="JHG61" s="55"/>
      <c r="JHH61" s="55"/>
      <c r="JHI61" s="55"/>
      <c r="JHJ61" s="55"/>
      <c r="JHK61" s="55"/>
      <c r="JHL61" s="55"/>
      <c r="JHM61" s="55"/>
      <c r="JHN61" s="55"/>
      <c r="JHO61" s="55"/>
      <c r="JHP61" s="55"/>
      <c r="JHQ61" s="55"/>
      <c r="JHR61" s="55"/>
      <c r="JHS61" s="55"/>
      <c r="JHT61" s="55"/>
      <c r="JHU61" s="55"/>
      <c r="JHV61" s="55"/>
      <c r="JHW61" s="55"/>
      <c r="JHX61" s="55"/>
      <c r="JHY61" s="55"/>
      <c r="JHZ61" s="55"/>
      <c r="JIA61" s="55"/>
      <c r="JIB61" s="55"/>
      <c r="JIC61" s="55"/>
      <c r="JID61" s="55"/>
      <c r="JIE61" s="55"/>
      <c r="JIF61" s="55"/>
      <c r="JIG61" s="55"/>
      <c r="JIH61" s="55"/>
      <c r="JII61" s="55"/>
      <c r="JIJ61" s="55"/>
      <c r="JIK61" s="55"/>
      <c r="JIL61" s="55"/>
      <c r="JIM61" s="55"/>
      <c r="JIN61" s="55"/>
      <c r="JIO61" s="55"/>
      <c r="JIP61" s="55"/>
      <c r="JIQ61" s="55"/>
      <c r="JIR61" s="55"/>
      <c r="JIS61" s="55"/>
      <c r="JIT61" s="55"/>
      <c r="JIU61" s="55"/>
      <c r="JIV61" s="55"/>
      <c r="JIW61" s="55"/>
      <c r="JIX61" s="55"/>
      <c r="JIY61" s="55"/>
      <c r="JIZ61" s="55"/>
      <c r="JJA61" s="55"/>
      <c r="JJB61" s="55"/>
      <c r="JJC61" s="55"/>
      <c r="JJD61" s="55"/>
      <c r="JJE61" s="55"/>
      <c r="JJF61" s="55"/>
      <c r="JJG61" s="55"/>
      <c r="JJH61" s="55"/>
      <c r="JJI61" s="55"/>
      <c r="JJJ61" s="55"/>
      <c r="JJK61" s="55"/>
      <c r="JJL61" s="55"/>
      <c r="JJM61" s="55"/>
      <c r="JJN61" s="55"/>
      <c r="JJO61" s="55"/>
      <c r="JJP61" s="55"/>
      <c r="JJQ61" s="55"/>
      <c r="JJR61" s="55"/>
      <c r="JJS61" s="55"/>
      <c r="JJT61" s="55"/>
      <c r="JJU61" s="55"/>
      <c r="JJV61" s="55"/>
      <c r="JJW61" s="55"/>
      <c r="JJX61" s="55"/>
      <c r="JJY61" s="55"/>
      <c r="JJZ61" s="55"/>
      <c r="JKA61" s="55"/>
      <c r="JKB61" s="55"/>
      <c r="JKC61" s="55"/>
      <c r="JKD61" s="55"/>
      <c r="JKE61" s="55"/>
      <c r="JKF61" s="55"/>
      <c r="JKG61" s="55"/>
      <c r="JKH61" s="55"/>
      <c r="JKI61" s="55"/>
      <c r="JKJ61" s="55"/>
      <c r="JKK61" s="55"/>
      <c r="JKL61" s="55"/>
      <c r="JKM61" s="55"/>
      <c r="JKN61" s="55"/>
      <c r="JKO61" s="55"/>
      <c r="JKP61" s="55"/>
      <c r="JKQ61" s="55"/>
      <c r="JKR61" s="55"/>
      <c r="JKS61" s="55"/>
      <c r="JKT61" s="55"/>
      <c r="JKU61" s="55"/>
      <c r="JKV61" s="55"/>
      <c r="JKW61" s="55"/>
      <c r="JKX61" s="55"/>
      <c r="JKY61" s="55"/>
      <c r="JKZ61" s="55"/>
      <c r="JLA61" s="55"/>
      <c r="JLB61" s="55"/>
      <c r="JLC61" s="55"/>
      <c r="JLD61" s="55"/>
      <c r="JLE61" s="55"/>
      <c r="JLF61" s="55"/>
      <c r="JLG61" s="55"/>
      <c r="JLH61" s="55"/>
      <c r="JLI61" s="55"/>
      <c r="JLJ61" s="55"/>
      <c r="JLK61" s="55"/>
      <c r="JLL61" s="55"/>
      <c r="JLM61" s="55"/>
      <c r="JLN61" s="55"/>
      <c r="JLO61" s="55"/>
      <c r="JLP61" s="55"/>
      <c r="JLQ61" s="55"/>
      <c r="JLR61" s="55"/>
      <c r="JLS61" s="55"/>
      <c r="JLT61" s="55"/>
      <c r="JLU61" s="55"/>
      <c r="JLV61" s="55"/>
      <c r="JLW61" s="55"/>
      <c r="JLX61" s="55"/>
      <c r="JLY61" s="55"/>
      <c r="JLZ61" s="55"/>
      <c r="JMA61" s="55"/>
      <c r="JMB61" s="55"/>
      <c r="JMC61" s="55"/>
      <c r="JMD61" s="55"/>
      <c r="JME61" s="55"/>
      <c r="JMF61" s="55"/>
      <c r="JMG61" s="55"/>
      <c r="JMH61" s="55"/>
      <c r="JMI61" s="55"/>
      <c r="JMJ61" s="55"/>
      <c r="JMK61" s="55"/>
      <c r="JML61" s="55"/>
      <c r="JMM61" s="55"/>
      <c r="JMN61" s="55"/>
      <c r="JMO61" s="55"/>
      <c r="JMP61" s="55"/>
      <c r="JMQ61" s="55"/>
      <c r="JMR61" s="55"/>
      <c r="JMS61" s="55"/>
      <c r="JMT61" s="55"/>
      <c r="JMU61" s="55"/>
      <c r="JMV61" s="55"/>
      <c r="JMW61" s="55"/>
      <c r="JMX61" s="55"/>
      <c r="JMY61" s="55"/>
      <c r="JMZ61" s="55"/>
      <c r="JNA61" s="55"/>
      <c r="JNB61" s="55"/>
      <c r="JNC61" s="55"/>
      <c r="JND61" s="55"/>
      <c r="JNE61" s="55"/>
      <c r="JNF61" s="55"/>
      <c r="JNG61" s="55"/>
      <c r="JNH61" s="55"/>
      <c r="JNI61" s="55"/>
      <c r="JNJ61" s="55"/>
      <c r="JNK61" s="55"/>
      <c r="JNL61" s="55"/>
      <c r="JNM61" s="55"/>
      <c r="JNN61" s="55"/>
      <c r="JNO61" s="55"/>
      <c r="JNP61" s="55"/>
      <c r="JNQ61" s="55"/>
      <c r="JNR61" s="55"/>
      <c r="JNS61" s="55"/>
      <c r="JNT61" s="55"/>
      <c r="JNU61" s="55"/>
      <c r="JNV61" s="55"/>
      <c r="JNW61" s="55"/>
      <c r="JNX61" s="55"/>
      <c r="JNY61" s="55"/>
      <c r="JNZ61" s="55"/>
      <c r="JOA61" s="55"/>
      <c r="JOB61" s="55"/>
      <c r="JOC61" s="55"/>
      <c r="JOD61" s="55"/>
      <c r="JOE61" s="55"/>
      <c r="JOF61" s="55"/>
      <c r="JOG61" s="55"/>
      <c r="JOH61" s="55"/>
      <c r="JOI61" s="55"/>
      <c r="JOJ61" s="55"/>
      <c r="JOK61" s="55"/>
      <c r="JOL61" s="55"/>
      <c r="JOM61" s="55"/>
      <c r="JON61" s="55"/>
      <c r="JOO61" s="55"/>
      <c r="JOP61" s="55"/>
      <c r="JOQ61" s="55"/>
      <c r="JOR61" s="55"/>
      <c r="JOS61" s="55"/>
      <c r="JOT61" s="55"/>
      <c r="JOU61" s="55"/>
      <c r="JOV61" s="55"/>
      <c r="JOW61" s="55"/>
      <c r="JOX61" s="55"/>
      <c r="JOY61" s="55"/>
      <c r="JOZ61" s="55"/>
      <c r="JPA61" s="55"/>
      <c r="JPB61" s="55"/>
      <c r="JPC61" s="55"/>
      <c r="JPD61" s="55"/>
      <c r="JPE61" s="55"/>
      <c r="JPF61" s="55"/>
      <c r="JPG61" s="55"/>
      <c r="JPH61" s="55"/>
      <c r="JPI61" s="55"/>
      <c r="JPJ61" s="55"/>
      <c r="JPK61" s="55"/>
      <c r="JPL61" s="55"/>
      <c r="JPM61" s="55"/>
      <c r="JPN61" s="55"/>
      <c r="JPO61" s="55"/>
      <c r="JPP61" s="55"/>
      <c r="JPQ61" s="55"/>
      <c r="JPR61" s="55"/>
      <c r="JPS61" s="55"/>
      <c r="JPT61" s="55"/>
      <c r="JPU61" s="55"/>
      <c r="JPV61" s="55"/>
      <c r="JPW61" s="55"/>
      <c r="JPX61" s="55"/>
      <c r="JPY61" s="55"/>
      <c r="JPZ61" s="55"/>
      <c r="JQA61" s="55"/>
      <c r="JQB61" s="55"/>
      <c r="JQC61" s="55"/>
      <c r="JQD61" s="55"/>
      <c r="JQE61" s="55"/>
      <c r="JQF61" s="55"/>
      <c r="JQG61" s="55"/>
      <c r="JQH61" s="55"/>
      <c r="JQI61" s="55"/>
      <c r="JQJ61" s="55"/>
      <c r="JQK61" s="55"/>
      <c r="JQL61" s="55"/>
      <c r="JQM61" s="55"/>
      <c r="JQN61" s="55"/>
      <c r="JQO61" s="55"/>
      <c r="JQP61" s="55"/>
      <c r="JQQ61" s="55"/>
      <c r="JQR61" s="55"/>
      <c r="JQS61" s="55"/>
      <c r="JQT61" s="55"/>
      <c r="JQU61" s="55"/>
      <c r="JQV61" s="55"/>
      <c r="JQW61" s="55"/>
      <c r="JQX61" s="55"/>
      <c r="JQY61" s="55"/>
      <c r="JQZ61" s="55"/>
      <c r="JRA61" s="55"/>
      <c r="JRB61" s="55"/>
      <c r="JRC61" s="55"/>
      <c r="JRD61" s="55"/>
      <c r="JRE61" s="55"/>
      <c r="JRF61" s="55"/>
      <c r="JRG61" s="55"/>
      <c r="JRH61" s="55"/>
      <c r="JRI61" s="55"/>
      <c r="JRJ61" s="55"/>
      <c r="JRK61" s="55"/>
      <c r="JRL61" s="55"/>
      <c r="JRM61" s="55"/>
      <c r="JRN61" s="55"/>
      <c r="JRO61" s="55"/>
      <c r="JRP61" s="55"/>
      <c r="JRQ61" s="55"/>
      <c r="JRR61" s="55"/>
      <c r="JRS61" s="55"/>
      <c r="JRT61" s="55"/>
      <c r="JRU61" s="55"/>
      <c r="JRV61" s="55"/>
      <c r="JRW61" s="55"/>
      <c r="JRX61" s="55"/>
      <c r="JRY61" s="55"/>
      <c r="JRZ61" s="55"/>
      <c r="JSA61" s="55"/>
      <c r="JSB61" s="55"/>
      <c r="JSC61" s="55"/>
      <c r="JSD61" s="55"/>
      <c r="JSE61" s="55"/>
      <c r="JSF61" s="55"/>
      <c r="JSG61" s="55"/>
      <c r="JSH61" s="55"/>
      <c r="JSI61" s="55"/>
      <c r="JSJ61" s="55"/>
      <c r="JSK61" s="55"/>
      <c r="JSL61" s="55"/>
      <c r="JSM61" s="55"/>
      <c r="JSN61" s="55"/>
      <c r="JSO61" s="55"/>
      <c r="JSP61" s="55"/>
      <c r="JSQ61" s="55"/>
      <c r="JSR61" s="55"/>
      <c r="JSS61" s="55"/>
      <c r="JST61" s="55"/>
      <c r="JSU61" s="55"/>
      <c r="JSV61" s="55"/>
      <c r="JSW61" s="55"/>
      <c r="JSX61" s="55"/>
      <c r="JSY61" s="55"/>
      <c r="JSZ61" s="55"/>
      <c r="JTA61" s="55"/>
      <c r="JTB61" s="55"/>
      <c r="JTC61" s="55"/>
      <c r="JTD61" s="55"/>
      <c r="JTE61" s="55"/>
      <c r="JTF61" s="55"/>
      <c r="JTG61" s="55"/>
      <c r="JTH61" s="55"/>
      <c r="JTI61" s="55"/>
      <c r="JTJ61" s="55"/>
      <c r="JTK61" s="55"/>
      <c r="JTL61" s="55"/>
      <c r="JTM61" s="55"/>
      <c r="JTN61" s="55"/>
      <c r="JTO61" s="55"/>
      <c r="JTP61" s="55"/>
      <c r="JTQ61" s="55"/>
      <c r="JTR61" s="55"/>
      <c r="JTS61" s="55"/>
      <c r="JTT61" s="55"/>
      <c r="JTU61" s="55"/>
      <c r="JTV61" s="55"/>
      <c r="JTW61" s="55"/>
      <c r="JTX61" s="55"/>
      <c r="JTY61" s="55"/>
      <c r="JTZ61" s="55"/>
      <c r="JUA61" s="55"/>
      <c r="JUB61" s="55"/>
      <c r="JUC61" s="55"/>
      <c r="JUD61" s="55"/>
      <c r="JUE61" s="55"/>
      <c r="JUF61" s="55"/>
      <c r="JUG61" s="55"/>
      <c r="JUH61" s="55"/>
      <c r="JUI61" s="55"/>
      <c r="JUJ61" s="55"/>
      <c r="JUK61" s="55"/>
      <c r="JUL61" s="55"/>
      <c r="JUM61" s="55"/>
      <c r="JUN61" s="55"/>
      <c r="JUO61" s="55"/>
      <c r="JUP61" s="55"/>
      <c r="JUQ61" s="55"/>
      <c r="JUR61" s="55"/>
      <c r="JUS61" s="55"/>
      <c r="JUT61" s="55"/>
      <c r="JUU61" s="55"/>
      <c r="JUV61" s="55"/>
      <c r="JUW61" s="55"/>
      <c r="JUX61" s="55"/>
      <c r="JUY61" s="55"/>
      <c r="JUZ61" s="55"/>
      <c r="JVA61" s="55"/>
      <c r="JVB61" s="55"/>
      <c r="JVC61" s="55"/>
      <c r="JVD61" s="55"/>
      <c r="JVE61" s="55"/>
      <c r="JVF61" s="55"/>
      <c r="JVG61" s="55"/>
      <c r="JVH61" s="55"/>
      <c r="JVI61" s="55"/>
      <c r="JVJ61" s="55"/>
      <c r="JVK61" s="55"/>
      <c r="JVL61" s="55"/>
      <c r="JVM61" s="55"/>
      <c r="JVN61" s="55"/>
      <c r="JVO61" s="55"/>
      <c r="JVP61" s="55"/>
      <c r="JVQ61" s="55"/>
      <c r="JVR61" s="55"/>
      <c r="JVS61" s="55"/>
      <c r="JVT61" s="55"/>
      <c r="JVU61" s="55"/>
      <c r="JVV61" s="55"/>
      <c r="JVW61" s="55"/>
      <c r="JVX61" s="55"/>
      <c r="JVY61" s="55"/>
      <c r="JVZ61" s="55"/>
      <c r="JWA61" s="55"/>
      <c r="JWB61" s="55"/>
      <c r="JWC61" s="55"/>
      <c r="JWD61" s="55"/>
      <c r="JWE61" s="55"/>
      <c r="JWF61" s="55"/>
      <c r="JWG61" s="55"/>
      <c r="JWH61" s="55"/>
      <c r="JWI61" s="55"/>
      <c r="JWJ61" s="55"/>
      <c r="JWK61" s="55"/>
      <c r="JWL61" s="55"/>
      <c r="JWM61" s="55"/>
      <c r="JWN61" s="55"/>
      <c r="JWO61" s="55"/>
      <c r="JWP61" s="55"/>
      <c r="JWQ61" s="55"/>
      <c r="JWR61" s="55"/>
      <c r="JWS61" s="55"/>
      <c r="JWT61" s="55"/>
      <c r="JWU61" s="55"/>
      <c r="JWV61" s="55"/>
      <c r="JWW61" s="55"/>
      <c r="JWX61" s="55"/>
      <c r="JWY61" s="55"/>
      <c r="JWZ61" s="55"/>
      <c r="JXA61" s="55"/>
      <c r="JXB61" s="55"/>
      <c r="JXC61" s="55"/>
      <c r="JXD61" s="55"/>
      <c r="JXE61" s="55"/>
      <c r="JXF61" s="55"/>
      <c r="JXG61" s="55"/>
      <c r="JXH61" s="55"/>
      <c r="JXI61" s="55"/>
      <c r="JXJ61" s="55"/>
      <c r="JXK61" s="55"/>
      <c r="JXL61" s="55"/>
      <c r="JXM61" s="55"/>
      <c r="JXN61" s="55"/>
      <c r="JXO61" s="55"/>
      <c r="JXP61" s="55"/>
      <c r="JXQ61" s="55"/>
      <c r="JXR61" s="55"/>
      <c r="JXS61" s="55"/>
      <c r="JXT61" s="55"/>
      <c r="JXU61" s="55"/>
      <c r="JXV61" s="55"/>
      <c r="JXW61" s="55"/>
      <c r="JXX61" s="55"/>
      <c r="JXY61" s="55"/>
      <c r="JXZ61" s="55"/>
      <c r="JYA61" s="55"/>
      <c r="JYB61" s="55"/>
      <c r="JYC61" s="55"/>
      <c r="JYD61" s="55"/>
      <c r="JYE61" s="55"/>
      <c r="JYF61" s="55"/>
      <c r="JYG61" s="55"/>
      <c r="JYH61" s="55"/>
      <c r="JYI61" s="55"/>
      <c r="JYJ61" s="55"/>
      <c r="JYK61" s="55"/>
      <c r="JYL61" s="55"/>
      <c r="JYM61" s="55"/>
      <c r="JYN61" s="55"/>
      <c r="JYO61" s="55"/>
      <c r="JYP61" s="55"/>
      <c r="JYQ61" s="55"/>
      <c r="JYR61" s="55"/>
      <c r="JYS61" s="55"/>
      <c r="JYT61" s="55"/>
      <c r="JYU61" s="55"/>
      <c r="JYV61" s="55"/>
      <c r="JYW61" s="55"/>
      <c r="JYX61" s="55"/>
      <c r="JYY61" s="55"/>
      <c r="JYZ61" s="55"/>
      <c r="JZA61" s="55"/>
      <c r="JZB61" s="55"/>
      <c r="JZC61" s="55"/>
      <c r="JZD61" s="55"/>
      <c r="JZE61" s="55"/>
      <c r="JZF61" s="55"/>
      <c r="JZG61" s="55"/>
      <c r="JZH61" s="55"/>
      <c r="JZI61" s="55"/>
      <c r="JZJ61" s="55"/>
      <c r="JZK61" s="55"/>
      <c r="JZL61" s="55"/>
      <c r="JZM61" s="55"/>
      <c r="JZN61" s="55"/>
      <c r="JZO61" s="55"/>
      <c r="JZP61" s="55"/>
      <c r="JZQ61" s="55"/>
      <c r="JZR61" s="55"/>
      <c r="JZS61" s="55"/>
      <c r="JZT61" s="55"/>
      <c r="JZU61" s="55"/>
      <c r="JZV61" s="55"/>
      <c r="JZW61" s="55"/>
      <c r="JZX61" s="55"/>
      <c r="JZY61" s="55"/>
      <c r="JZZ61" s="55"/>
      <c r="KAA61" s="55"/>
      <c r="KAB61" s="55"/>
      <c r="KAC61" s="55"/>
      <c r="KAD61" s="55"/>
      <c r="KAE61" s="55"/>
      <c r="KAF61" s="55"/>
      <c r="KAG61" s="55"/>
      <c r="KAH61" s="55"/>
      <c r="KAI61" s="55"/>
      <c r="KAJ61" s="55"/>
      <c r="KAK61" s="55"/>
      <c r="KAL61" s="55"/>
      <c r="KAM61" s="55"/>
      <c r="KAN61" s="55"/>
      <c r="KAO61" s="55"/>
      <c r="KAP61" s="55"/>
      <c r="KAQ61" s="55"/>
      <c r="KAR61" s="55"/>
      <c r="KAS61" s="55"/>
      <c r="KAT61" s="55"/>
      <c r="KAU61" s="55"/>
      <c r="KAV61" s="55"/>
      <c r="KAW61" s="55"/>
      <c r="KAX61" s="55"/>
      <c r="KAY61" s="55"/>
      <c r="KAZ61" s="55"/>
      <c r="KBA61" s="55"/>
      <c r="KBB61" s="55"/>
      <c r="KBC61" s="55"/>
      <c r="KBD61" s="55"/>
      <c r="KBE61" s="55"/>
      <c r="KBF61" s="55"/>
      <c r="KBG61" s="55"/>
      <c r="KBH61" s="55"/>
      <c r="KBI61" s="55"/>
      <c r="KBJ61" s="55"/>
      <c r="KBK61" s="55"/>
      <c r="KBL61" s="55"/>
      <c r="KBM61" s="55"/>
      <c r="KBN61" s="55"/>
      <c r="KBO61" s="55"/>
      <c r="KBP61" s="55"/>
      <c r="KBQ61" s="55"/>
      <c r="KBR61" s="55"/>
      <c r="KBS61" s="55"/>
      <c r="KBT61" s="55"/>
      <c r="KBU61" s="55"/>
      <c r="KBV61" s="55"/>
      <c r="KBW61" s="55"/>
      <c r="KBX61" s="55"/>
      <c r="KBY61" s="55"/>
      <c r="KBZ61" s="55"/>
      <c r="KCA61" s="55"/>
      <c r="KCB61" s="55"/>
      <c r="KCC61" s="55"/>
      <c r="KCD61" s="55"/>
      <c r="KCE61" s="55"/>
      <c r="KCF61" s="55"/>
      <c r="KCG61" s="55"/>
      <c r="KCH61" s="55"/>
      <c r="KCI61" s="55"/>
      <c r="KCJ61" s="55"/>
      <c r="KCK61" s="55"/>
      <c r="KCL61" s="55"/>
      <c r="KCM61" s="55"/>
      <c r="KCN61" s="55"/>
      <c r="KCO61" s="55"/>
      <c r="KCP61" s="55"/>
      <c r="KCQ61" s="55"/>
      <c r="KCR61" s="55"/>
      <c r="KCS61" s="55"/>
      <c r="KCT61" s="55"/>
      <c r="KCU61" s="55"/>
      <c r="KCV61" s="55"/>
      <c r="KCW61" s="55"/>
      <c r="KCX61" s="55"/>
      <c r="KCY61" s="55"/>
      <c r="KCZ61" s="55"/>
      <c r="KDA61" s="55"/>
      <c r="KDB61" s="55"/>
      <c r="KDC61" s="55"/>
      <c r="KDD61" s="55"/>
      <c r="KDE61" s="55"/>
      <c r="KDF61" s="55"/>
      <c r="KDG61" s="55"/>
      <c r="KDH61" s="55"/>
      <c r="KDI61" s="55"/>
      <c r="KDJ61" s="55"/>
      <c r="KDK61" s="55"/>
      <c r="KDL61" s="55"/>
      <c r="KDM61" s="55"/>
      <c r="KDN61" s="55"/>
      <c r="KDO61" s="55"/>
      <c r="KDP61" s="55"/>
      <c r="KDQ61" s="55"/>
      <c r="KDR61" s="55"/>
      <c r="KDS61" s="55"/>
      <c r="KDT61" s="55"/>
      <c r="KDU61" s="55"/>
      <c r="KDV61" s="55"/>
      <c r="KDW61" s="55"/>
      <c r="KDX61" s="55"/>
      <c r="KDY61" s="55"/>
      <c r="KDZ61" s="55"/>
      <c r="KEA61" s="55"/>
      <c r="KEB61" s="55"/>
      <c r="KEC61" s="55"/>
      <c r="KED61" s="55"/>
      <c r="KEE61" s="55"/>
      <c r="KEF61" s="55"/>
      <c r="KEG61" s="55"/>
      <c r="KEH61" s="55"/>
      <c r="KEI61" s="55"/>
      <c r="KEJ61" s="55"/>
      <c r="KEK61" s="55"/>
      <c r="KEL61" s="55"/>
      <c r="KEM61" s="55"/>
      <c r="KEN61" s="55"/>
      <c r="KEO61" s="55"/>
      <c r="KEP61" s="55"/>
      <c r="KEQ61" s="55"/>
      <c r="KER61" s="55"/>
      <c r="KES61" s="55"/>
      <c r="KET61" s="55"/>
      <c r="KEU61" s="55"/>
      <c r="KEV61" s="55"/>
      <c r="KEW61" s="55"/>
      <c r="KEX61" s="55"/>
      <c r="KEY61" s="55"/>
      <c r="KEZ61" s="55"/>
      <c r="KFA61" s="55"/>
      <c r="KFB61" s="55"/>
      <c r="KFC61" s="55"/>
      <c r="KFD61" s="55"/>
      <c r="KFE61" s="55"/>
      <c r="KFF61" s="55"/>
      <c r="KFG61" s="55"/>
      <c r="KFH61" s="55"/>
      <c r="KFI61" s="55"/>
      <c r="KFJ61" s="55"/>
      <c r="KFK61" s="55"/>
      <c r="KFL61" s="55"/>
      <c r="KFM61" s="55"/>
      <c r="KFN61" s="55"/>
      <c r="KFO61" s="55"/>
      <c r="KFP61" s="55"/>
      <c r="KFQ61" s="55"/>
      <c r="KFR61" s="55"/>
      <c r="KFS61" s="55"/>
      <c r="KFT61" s="55"/>
      <c r="KFU61" s="55"/>
      <c r="KFV61" s="55"/>
      <c r="KFW61" s="55"/>
      <c r="KFX61" s="55"/>
      <c r="KFY61" s="55"/>
      <c r="KFZ61" s="55"/>
      <c r="KGA61" s="55"/>
      <c r="KGB61" s="55"/>
      <c r="KGC61" s="55"/>
      <c r="KGD61" s="55"/>
      <c r="KGE61" s="55"/>
      <c r="KGF61" s="55"/>
      <c r="KGG61" s="55"/>
      <c r="KGH61" s="55"/>
      <c r="KGI61" s="55"/>
      <c r="KGJ61" s="55"/>
      <c r="KGK61" s="55"/>
      <c r="KGL61" s="55"/>
      <c r="KGM61" s="55"/>
      <c r="KGN61" s="55"/>
      <c r="KGO61" s="55"/>
      <c r="KGP61" s="55"/>
      <c r="KGQ61" s="55"/>
      <c r="KGR61" s="55"/>
      <c r="KGS61" s="55"/>
      <c r="KGT61" s="55"/>
      <c r="KGU61" s="55"/>
      <c r="KGV61" s="55"/>
      <c r="KGW61" s="55"/>
      <c r="KGX61" s="55"/>
      <c r="KGY61" s="55"/>
      <c r="KGZ61" s="55"/>
      <c r="KHA61" s="55"/>
      <c r="KHB61" s="55"/>
      <c r="KHC61" s="55"/>
      <c r="KHD61" s="55"/>
      <c r="KHE61" s="55"/>
      <c r="KHF61" s="55"/>
      <c r="KHG61" s="55"/>
      <c r="KHH61" s="55"/>
      <c r="KHI61" s="55"/>
      <c r="KHJ61" s="55"/>
      <c r="KHK61" s="55"/>
      <c r="KHL61" s="55"/>
      <c r="KHM61" s="55"/>
      <c r="KHN61" s="55"/>
      <c r="KHO61" s="55"/>
      <c r="KHP61" s="55"/>
      <c r="KHQ61" s="55"/>
      <c r="KHR61" s="55"/>
      <c r="KHS61" s="55"/>
      <c r="KHT61" s="55"/>
      <c r="KHU61" s="55"/>
      <c r="KHV61" s="55"/>
      <c r="KHW61" s="55"/>
      <c r="KHX61" s="55"/>
      <c r="KHY61" s="55"/>
      <c r="KHZ61" s="55"/>
      <c r="KIA61" s="55"/>
      <c r="KIB61" s="55"/>
      <c r="KIC61" s="55"/>
      <c r="KID61" s="55"/>
      <c r="KIE61" s="55"/>
      <c r="KIF61" s="55"/>
      <c r="KIG61" s="55"/>
      <c r="KIH61" s="55"/>
      <c r="KII61" s="55"/>
      <c r="KIJ61" s="55"/>
      <c r="KIK61" s="55"/>
      <c r="KIL61" s="55"/>
      <c r="KIM61" s="55"/>
      <c r="KIN61" s="55"/>
      <c r="KIO61" s="55"/>
      <c r="KIP61" s="55"/>
      <c r="KIQ61" s="55"/>
      <c r="KIR61" s="55"/>
      <c r="KIS61" s="55"/>
      <c r="KIT61" s="55"/>
      <c r="KIU61" s="55"/>
      <c r="KIV61" s="55"/>
      <c r="KIW61" s="55"/>
      <c r="KIX61" s="55"/>
      <c r="KIY61" s="55"/>
      <c r="KIZ61" s="55"/>
      <c r="KJA61" s="55"/>
      <c r="KJB61" s="55"/>
      <c r="KJC61" s="55"/>
      <c r="KJD61" s="55"/>
      <c r="KJE61" s="55"/>
      <c r="KJF61" s="55"/>
      <c r="KJG61" s="55"/>
      <c r="KJH61" s="55"/>
      <c r="KJI61" s="55"/>
      <c r="KJJ61" s="55"/>
      <c r="KJK61" s="55"/>
      <c r="KJL61" s="55"/>
      <c r="KJM61" s="55"/>
      <c r="KJN61" s="55"/>
      <c r="KJO61" s="55"/>
      <c r="KJP61" s="55"/>
      <c r="KJQ61" s="55"/>
      <c r="KJR61" s="55"/>
      <c r="KJS61" s="55"/>
      <c r="KJT61" s="55"/>
      <c r="KJU61" s="55"/>
      <c r="KJV61" s="55"/>
      <c r="KJW61" s="55"/>
      <c r="KJX61" s="55"/>
      <c r="KJY61" s="55"/>
      <c r="KJZ61" s="55"/>
      <c r="KKA61" s="55"/>
      <c r="KKB61" s="55"/>
      <c r="KKC61" s="55"/>
      <c r="KKD61" s="55"/>
      <c r="KKE61" s="55"/>
      <c r="KKF61" s="55"/>
      <c r="KKG61" s="55"/>
      <c r="KKH61" s="55"/>
      <c r="KKI61" s="55"/>
      <c r="KKJ61" s="55"/>
      <c r="KKK61" s="55"/>
      <c r="KKL61" s="55"/>
      <c r="KKM61" s="55"/>
      <c r="KKN61" s="55"/>
      <c r="KKO61" s="55"/>
      <c r="KKP61" s="55"/>
      <c r="KKQ61" s="55"/>
      <c r="KKR61" s="55"/>
      <c r="KKS61" s="55"/>
      <c r="KKT61" s="55"/>
      <c r="KKU61" s="55"/>
      <c r="KKV61" s="55"/>
      <c r="KKW61" s="55"/>
      <c r="KKX61" s="55"/>
      <c r="KKY61" s="55"/>
      <c r="KKZ61" s="55"/>
      <c r="KLA61" s="55"/>
      <c r="KLB61" s="55"/>
      <c r="KLC61" s="55"/>
      <c r="KLD61" s="55"/>
      <c r="KLE61" s="55"/>
      <c r="KLF61" s="55"/>
      <c r="KLG61" s="55"/>
      <c r="KLH61" s="55"/>
      <c r="KLI61" s="55"/>
      <c r="KLJ61" s="55"/>
      <c r="KLK61" s="55"/>
      <c r="KLL61" s="55"/>
      <c r="KLM61" s="55"/>
      <c r="KLN61" s="55"/>
      <c r="KLO61" s="55"/>
      <c r="KLP61" s="55"/>
      <c r="KLQ61" s="55"/>
      <c r="KLR61" s="55"/>
      <c r="KLS61" s="55"/>
      <c r="KLT61" s="55"/>
      <c r="KLU61" s="55"/>
      <c r="KLV61" s="55"/>
      <c r="KLW61" s="55"/>
      <c r="KLX61" s="55"/>
      <c r="KLY61" s="55"/>
      <c r="KLZ61" s="55"/>
      <c r="KMA61" s="55"/>
      <c r="KMB61" s="55"/>
      <c r="KMC61" s="55"/>
      <c r="KMD61" s="55"/>
      <c r="KME61" s="55"/>
      <c r="KMF61" s="55"/>
      <c r="KMG61" s="55"/>
      <c r="KMH61" s="55"/>
      <c r="KMI61" s="55"/>
      <c r="KMJ61" s="55"/>
      <c r="KMK61" s="55"/>
      <c r="KML61" s="55"/>
      <c r="KMM61" s="55"/>
      <c r="KMN61" s="55"/>
      <c r="KMO61" s="55"/>
      <c r="KMP61" s="55"/>
      <c r="KMQ61" s="55"/>
      <c r="KMR61" s="55"/>
      <c r="KMS61" s="55"/>
      <c r="KMT61" s="55"/>
      <c r="KMU61" s="55"/>
      <c r="KMV61" s="55"/>
      <c r="KMW61" s="55"/>
      <c r="KMX61" s="55"/>
      <c r="KMY61" s="55"/>
      <c r="KMZ61" s="55"/>
      <c r="KNA61" s="55"/>
      <c r="KNB61" s="55"/>
      <c r="KNC61" s="55"/>
      <c r="KND61" s="55"/>
      <c r="KNE61" s="55"/>
      <c r="KNF61" s="55"/>
      <c r="KNG61" s="55"/>
      <c r="KNH61" s="55"/>
      <c r="KNI61" s="55"/>
      <c r="KNJ61" s="55"/>
      <c r="KNK61" s="55"/>
      <c r="KNL61" s="55"/>
      <c r="KNM61" s="55"/>
      <c r="KNN61" s="55"/>
      <c r="KNO61" s="55"/>
      <c r="KNP61" s="55"/>
      <c r="KNQ61" s="55"/>
      <c r="KNR61" s="55"/>
      <c r="KNS61" s="55"/>
      <c r="KNT61" s="55"/>
      <c r="KNU61" s="55"/>
      <c r="KNV61" s="55"/>
      <c r="KNW61" s="55"/>
      <c r="KNX61" s="55"/>
      <c r="KNY61" s="55"/>
      <c r="KNZ61" s="55"/>
      <c r="KOA61" s="55"/>
      <c r="KOB61" s="55"/>
      <c r="KOC61" s="55"/>
      <c r="KOD61" s="55"/>
      <c r="KOE61" s="55"/>
      <c r="KOF61" s="55"/>
      <c r="KOG61" s="55"/>
      <c r="KOH61" s="55"/>
      <c r="KOI61" s="55"/>
      <c r="KOJ61" s="55"/>
      <c r="KOK61" s="55"/>
      <c r="KOL61" s="55"/>
      <c r="KOM61" s="55"/>
      <c r="KON61" s="55"/>
      <c r="KOO61" s="55"/>
      <c r="KOP61" s="55"/>
      <c r="KOQ61" s="55"/>
      <c r="KOR61" s="55"/>
      <c r="KOS61" s="55"/>
      <c r="KOT61" s="55"/>
      <c r="KOU61" s="55"/>
      <c r="KOV61" s="55"/>
      <c r="KOW61" s="55"/>
      <c r="KOX61" s="55"/>
      <c r="KOY61" s="55"/>
      <c r="KOZ61" s="55"/>
      <c r="KPA61" s="55"/>
      <c r="KPB61" s="55"/>
      <c r="KPC61" s="55"/>
      <c r="KPD61" s="55"/>
      <c r="KPE61" s="55"/>
      <c r="KPF61" s="55"/>
      <c r="KPG61" s="55"/>
      <c r="KPH61" s="55"/>
      <c r="KPI61" s="55"/>
      <c r="KPJ61" s="55"/>
      <c r="KPK61" s="55"/>
      <c r="KPL61" s="55"/>
      <c r="KPM61" s="55"/>
      <c r="KPN61" s="55"/>
      <c r="KPO61" s="55"/>
      <c r="KPP61" s="55"/>
      <c r="KPQ61" s="55"/>
      <c r="KPR61" s="55"/>
      <c r="KPS61" s="55"/>
      <c r="KPT61" s="55"/>
      <c r="KPU61" s="55"/>
      <c r="KPV61" s="55"/>
      <c r="KPW61" s="55"/>
      <c r="KPX61" s="55"/>
      <c r="KPY61" s="55"/>
      <c r="KPZ61" s="55"/>
      <c r="KQA61" s="55"/>
      <c r="KQB61" s="55"/>
      <c r="KQC61" s="55"/>
      <c r="KQD61" s="55"/>
      <c r="KQE61" s="55"/>
      <c r="KQF61" s="55"/>
      <c r="KQG61" s="55"/>
      <c r="KQH61" s="55"/>
      <c r="KQI61" s="55"/>
      <c r="KQJ61" s="55"/>
      <c r="KQK61" s="55"/>
      <c r="KQL61" s="55"/>
      <c r="KQM61" s="55"/>
      <c r="KQN61" s="55"/>
      <c r="KQO61" s="55"/>
      <c r="KQP61" s="55"/>
      <c r="KQQ61" s="55"/>
      <c r="KQR61" s="55"/>
      <c r="KQS61" s="55"/>
      <c r="KQT61" s="55"/>
      <c r="KQU61" s="55"/>
      <c r="KQV61" s="55"/>
      <c r="KQW61" s="55"/>
      <c r="KQX61" s="55"/>
      <c r="KQY61" s="55"/>
      <c r="KQZ61" s="55"/>
      <c r="KRA61" s="55"/>
      <c r="KRB61" s="55"/>
      <c r="KRC61" s="55"/>
      <c r="KRD61" s="55"/>
      <c r="KRE61" s="55"/>
      <c r="KRF61" s="55"/>
      <c r="KRG61" s="55"/>
      <c r="KRH61" s="55"/>
      <c r="KRI61" s="55"/>
      <c r="KRJ61" s="55"/>
      <c r="KRK61" s="55"/>
      <c r="KRL61" s="55"/>
      <c r="KRM61" s="55"/>
      <c r="KRN61" s="55"/>
      <c r="KRO61" s="55"/>
      <c r="KRP61" s="55"/>
      <c r="KRQ61" s="55"/>
      <c r="KRR61" s="55"/>
      <c r="KRS61" s="55"/>
      <c r="KRT61" s="55"/>
      <c r="KRU61" s="55"/>
      <c r="KRV61" s="55"/>
      <c r="KRW61" s="55"/>
      <c r="KRX61" s="55"/>
      <c r="KRY61" s="55"/>
      <c r="KRZ61" s="55"/>
      <c r="KSA61" s="55"/>
      <c r="KSB61" s="55"/>
      <c r="KSC61" s="55"/>
      <c r="KSD61" s="55"/>
      <c r="KSE61" s="55"/>
      <c r="KSF61" s="55"/>
      <c r="KSG61" s="55"/>
      <c r="KSH61" s="55"/>
      <c r="KSI61" s="55"/>
      <c r="KSJ61" s="55"/>
      <c r="KSK61" s="55"/>
      <c r="KSL61" s="55"/>
      <c r="KSM61" s="55"/>
      <c r="KSN61" s="55"/>
      <c r="KSO61" s="55"/>
      <c r="KSP61" s="55"/>
      <c r="KSQ61" s="55"/>
      <c r="KSR61" s="55"/>
      <c r="KSS61" s="55"/>
      <c r="KST61" s="55"/>
      <c r="KSU61" s="55"/>
      <c r="KSV61" s="55"/>
      <c r="KSW61" s="55"/>
      <c r="KSX61" s="55"/>
      <c r="KSY61" s="55"/>
      <c r="KSZ61" s="55"/>
      <c r="KTA61" s="55"/>
      <c r="KTB61" s="55"/>
      <c r="KTC61" s="55"/>
      <c r="KTD61" s="55"/>
      <c r="KTE61" s="55"/>
      <c r="KTF61" s="55"/>
      <c r="KTG61" s="55"/>
      <c r="KTH61" s="55"/>
      <c r="KTI61" s="55"/>
      <c r="KTJ61" s="55"/>
      <c r="KTK61" s="55"/>
      <c r="KTL61" s="55"/>
      <c r="KTM61" s="55"/>
      <c r="KTN61" s="55"/>
      <c r="KTO61" s="55"/>
      <c r="KTP61" s="55"/>
      <c r="KTQ61" s="55"/>
      <c r="KTR61" s="55"/>
      <c r="KTS61" s="55"/>
      <c r="KTT61" s="55"/>
      <c r="KTU61" s="55"/>
      <c r="KTV61" s="55"/>
      <c r="KTW61" s="55"/>
      <c r="KTX61" s="55"/>
      <c r="KTY61" s="55"/>
      <c r="KTZ61" s="55"/>
      <c r="KUA61" s="55"/>
      <c r="KUB61" s="55"/>
      <c r="KUC61" s="55"/>
      <c r="KUD61" s="55"/>
      <c r="KUE61" s="55"/>
      <c r="KUF61" s="55"/>
      <c r="KUG61" s="55"/>
      <c r="KUH61" s="55"/>
      <c r="KUI61" s="55"/>
      <c r="KUJ61" s="55"/>
      <c r="KUK61" s="55"/>
      <c r="KUL61" s="55"/>
      <c r="KUM61" s="55"/>
      <c r="KUN61" s="55"/>
      <c r="KUO61" s="55"/>
      <c r="KUP61" s="55"/>
      <c r="KUQ61" s="55"/>
      <c r="KUR61" s="55"/>
      <c r="KUS61" s="55"/>
      <c r="KUT61" s="55"/>
      <c r="KUU61" s="55"/>
      <c r="KUV61" s="55"/>
      <c r="KUW61" s="55"/>
      <c r="KUX61" s="55"/>
      <c r="KUY61" s="55"/>
      <c r="KUZ61" s="55"/>
      <c r="KVA61" s="55"/>
      <c r="KVB61" s="55"/>
      <c r="KVC61" s="55"/>
      <c r="KVD61" s="55"/>
      <c r="KVE61" s="55"/>
      <c r="KVF61" s="55"/>
      <c r="KVG61" s="55"/>
      <c r="KVH61" s="55"/>
      <c r="KVI61" s="55"/>
      <c r="KVJ61" s="55"/>
      <c r="KVK61" s="55"/>
      <c r="KVL61" s="55"/>
      <c r="KVM61" s="55"/>
      <c r="KVN61" s="55"/>
      <c r="KVO61" s="55"/>
      <c r="KVP61" s="55"/>
      <c r="KVQ61" s="55"/>
      <c r="KVR61" s="55"/>
      <c r="KVS61" s="55"/>
      <c r="KVT61" s="55"/>
      <c r="KVU61" s="55"/>
      <c r="KVV61" s="55"/>
      <c r="KVW61" s="55"/>
      <c r="KVX61" s="55"/>
      <c r="KVY61" s="55"/>
      <c r="KVZ61" s="55"/>
      <c r="KWA61" s="55"/>
      <c r="KWB61" s="55"/>
      <c r="KWC61" s="55"/>
      <c r="KWD61" s="55"/>
      <c r="KWE61" s="55"/>
      <c r="KWF61" s="55"/>
      <c r="KWG61" s="55"/>
      <c r="KWH61" s="55"/>
      <c r="KWI61" s="55"/>
      <c r="KWJ61" s="55"/>
      <c r="KWK61" s="55"/>
      <c r="KWL61" s="55"/>
      <c r="KWM61" s="55"/>
      <c r="KWN61" s="55"/>
      <c r="KWO61" s="55"/>
      <c r="KWP61" s="55"/>
      <c r="KWQ61" s="55"/>
      <c r="KWR61" s="55"/>
      <c r="KWS61" s="55"/>
      <c r="KWT61" s="55"/>
      <c r="KWU61" s="55"/>
      <c r="KWV61" s="55"/>
      <c r="KWW61" s="55"/>
      <c r="KWX61" s="55"/>
      <c r="KWY61" s="55"/>
      <c r="KWZ61" s="55"/>
      <c r="KXA61" s="55"/>
      <c r="KXB61" s="55"/>
      <c r="KXC61" s="55"/>
      <c r="KXD61" s="55"/>
      <c r="KXE61" s="55"/>
      <c r="KXF61" s="55"/>
      <c r="KXG61" s="55"/>
      <c r="KXH61" s="55"/>
      <c r="KXI61" s="55"/>
      <c r="KXJ61" s="55"/>
      <c r="KXK61" s="55"/>
      <c r="KXL61" s="55"/>
      <c r="KXM61" s="55"/>
      <c r="KXN61" s="55"/>
      <c r="KXO61" s="55"/>
      <c r="KXP61" s="55"/>
      <c r="KXQ61" s="55"/>
      <c r="KXR61" s="55"/>
      <c r="KXS61" s="55"/>
      <c r="KXT61" s="55"/>
      <c r="KXU61" s="55"/>
      <c r="KXV61" s="55"/>
      <c r="KXW61" s="55"/>
      <c r="KXX61" s="55"/>
      <c r="KXY61" s="55"/>
      <c r="KXZ61" s="55"/>
      <c r="KYA61" s="55"/>
      <c r="KYB61" s="55"/>
      <c r="KYC61" s="55"/>
      <c r="KYD61" s="55"/>
      <c r="KYE61" s="55"/>
      <c r="KYF61" s="55"/>
      <c r="KYG61" s="55"/>
      <c r="KYH61" s="55"/>
      <c r="KYI61" s="55"/>
      <c r="KYJ61" s="55"/>
      <c r="KYK61" s="55"/>
      <c r="KYL61" s="55"/>
      <c r="KYM61" s="55"/>
      <c r="KYN61" s="55"/>
      <c r="KYO61" s="55"/>
      <c r="KYP61" s="55"/>
      <c r="KYQ61" s="55"/>
      <c r="KYR61" s="55"/>
      <c r="KYS61" s="55"/>
      <c r="KYT61" s="55"/>
      <c r="KYU61" s="55"/>
      <c r="KYV61" s="55"/>
      <c r="KYW61" s="55"/>
      <c r="KYX61" s="55"/>
      <c r="KYY61" s="55"/>
      <c r="KYZ61" s="55"/>
      <c r="KZA61" s="55"/>
      <c r="KZB61" s="55"/>
      <c r="KZC61" s="55"/>
      <c r="KZD61" s="55"/>
      <c r="KZE61" s="55"/>
      <c r="KZF61" s="55"/>
      <c r="KZG61" s="55"/>
      <c r="KZH61" s="55"/>
      <c r="KZI61" s="55"/>
      <c r="KZJ61" s="55"/>
      <c r="KZK61" s="55"/>
      <c r="KZL61" s="55"/>
      <c r="KZM61" s="55"/>
      <c r="KZN61" s="55"/>
      <c r="KZO61" s="55"/>
      <c r="KZP61" s="55"/>
      <c r="KZQ61" s="55"/>
      <c r="KZR61" s="55"/>
      <c r="KZS61" s="55"/>
      <c r="KZT61" s="55"/>
      <c r="KZU61" s="55"/>
      <c r="KZV61" s="55"/>
      <c r="KZW61" s="55"/>
      <c r="KZX61" s="55"/>
      <c r="KZY61" s="55"/>
      <c r="KZZ61" s="55"/>
      <c r="LAA61" s="55"/>
      <c r="LAB61" s="55"/>
      <c r="LAC61" s="55"/>
      <c r="LAD61" s="55"/>
      <c r="LAE61" s="55"/>
      <c r="LAF61" s="55"/>
      <c r="LAG61" s="55"/>
      <c r="LAH61" s="55"/>
      <c r="LAI61" s="55"/>
      <c r="LAJ61" s="55"/>
      <c r="LAK61" s="55"/>
      <c r="LAL61" s="55"/>
      <c r="LAM61" s="55"/>
      <c r="LAN61" s="55"/>
      <c r="LAO61" s="55"/>
      <c r="LAP61" s="55"/>
      <c r="LAQ61" s="55"/>
      <c r="LAR61" s="55"/>
      <c r="LAS61" s="55"/>
      <c r="LAT61" s="55"/>
      <c r="LAU61" s="55"/>
      <c r="LAV61" s="55"/>
      <c r="LAW61" s="55"/>
      <c r="LAX61" s="55"/>
      <c r="LAY61" s="55"/>
      <c r="LAZ61" s="55"/>
      <c r="LBA61" s="55"/>
      <c r="LBB61" s="55"/>
      <c r="LBC61" s="55"/>
      <c r="LBD61" s="55"/>
      <c r="LBE61" s="55"/>
      <c r="LBF61" s="55"/>
      <c r="LBG61" s="55"/>
      <c r="LBH61" s="55"/>
      <c r="LBI61" s="55"/>
      <c r="LBJ61" s="55"/>
      <c r="LBK61" s="55"/>
      <c r="LBL61" s="55"/>
      <c r="LBM61" s="55"/>
      <c r="LBN61" s="55"/>
      <c r="LBO61" s="55"/>
      <c r="LBP61" s="55"/>
      <c r="LBQ61" s="55"/>
      <c r="LBR61" s="55"/>
      <c r="LBS61" s="55"/>
      <c r="LBT61" s="55"/>
      <c r="LBU61" s="55"/>
      <c r="LBV61" s="55"/>
      <c r="LBW61" s="55"/>
      <c r="LBX61" s="55"/>
      <c r="LBY61" s="55"/>
      <c r="LBZ61" s="55"/>
      <c r="LCA61" s="55"/>
      <c r="LCB61" s="55"/>
      <c r="LCC61" s="55"/>
      <c r="LCD61" s="55"/>
      <c r="LCE61" s="55"/>
      <c r="LCF61" s="55"/>
      <c r="LCG61" s="55"/>
      <c r="LCH61" s="55"/>
      <c r="LCI61" s="55"/>
      <c r="LCJ61" s="55"/>
      <c r="LCK61" s="55"/>
      <c r="LCL61" s="55"/>
      <c r="LCM61" s="55"/>
      <c r="LCN61" s="55"/>
      <c r="LCO61" s="55"/>
      <c r="LCP61" s="55"/>
      <c r="LCQ61" s="55"/>
      <c r="LCR61" s="55"/>
      <c r="LCS61" s="55"/>
      <c r="LCT61" s="55"/>
      <c r="LCU61" s="55"/>
      <c r="LCV61" s="55"/>
      <c r="LCW61" s="55"/>
      <c r="LCX61" s="55"/>
      <c r="LCY61" s="55"/>
      <c r="LCZ61" s="55"/>
      <c r="LDA61" s="55"/>
      <c r="LDB61" s="55"/>
      <c r="LDC61" s="55"/>
      <c r="LDD61" s="55"/>
      <c r="LDE61" s="55"/>
      <c r="LDF61" s="55"/>
      <c r="LDG61" s="55"/>
      <c r="LDH61" s="55"/>
      <c r="LDI61" s="55"/>
      <c r="LDJ61" s="55"/>
      <c r="LDK61" s="55"/>
      <c r="LDL61" s="55"/>
      <c r="LDM61" s="55"/>
      <c r="LDN61" s="55"/>
      <c r="LDO61" s="55"/>
      <c r="LDP61" s="55"/>
      <c r="LDQ61" s="55"/>
      <c r="LDR61" s="55"/>
      <c r="LDS61" s="55"/>
      <c r="LDT61" s="55"/>
      <c r="LDU61" s="55"/>
      <c r="LDV61" s="55"/>
      <c r="LDW61" s="55"/>
      <c r="LDX61" s="55"/>
      <c r="LDY61" s="55"/>
      <c r="LDZ61" s="55"/>
      <c r="LEA61" s="55"/>
      <c r="LEB61" s="55"/>
      <c r="LEC61" s="55"/>
      <c r="LED61" s="55"/>
      <c r="LEE61" s="55"/>
      <c r="LEF61" s="55"/>
      <c r="LEG61" s="55"/>
      <c r="LEH61" s="55"/>
      <c r="LEI61" s="55"/>
      <c r="LEJ61" s="55"/>
      <c r="LEK61" s="55"/>
      <c r="LEL61" s="55"/>
      <c r="LEM61" s="55"/>
      <c r="LEN61" s="55"/>
      <c r="LEO61" s="55"/>
      <c r="LEP61" s="55"/>
      <c r="LEQ61" s="55"/>
      <c r="LER61" s="55"/>
      <c r="LES61" s="55"/>
      <c r="LET61" s="55"/>
      <c r="LEU61" s="55"/>
      <c r="LEV61" s="55"/>
      <c r="LEW61" s="55"/>
      <c r="LEX61" s="55"/>
      <c r="LEY61" s="55"/>
      <c r="LEZ61" s="55"/>
      <c r="LFA61" s="55"/>
      <c r="LFB61" s="55"/>
      <c r="LFC61" s="55"/>
      <c r="LFD61" s="55"/>
      <c r="LFE61" s="55"/>
      <c r="LFF61" s="55"/>
      <c r="LFG61" s="55"/>
      <c r="LFH61" s="55"/>
      <c r="LFI61" s="55"/>
      <c r="LFJ61" s="55"/>
      <c r="LFK61" s="55"/>
      <c r="LFL61" s="55"/>
      <c r="LFM61" s="55"/>
      <c r="LFN61" s="55"/>
      <c r="LFO61" s="55"/>
      <c r="LFP61" s="55"/>
      <c r="LFQ61" s="55"/>
      <c r="LFR61" s="55"/>
      <c r="LFS61" s="55"/>
      <c r="LFT61" s="55"/>
      <c r="LFU61" s="55"/>
      <c r="LFV61" s="55"/>
      <c r="LFW61" s="55"/>
      <c r="LFX61" s="55"/>
      <c r="LFY61" s="55"/>
      <c r="LFZ61" s="55"/>
      <c r="LGA61" s="55"/>
      <c r="LGB61" s="55"/>
      <c r="LGC61" s="55"/>
      <c r="LGD61" s="55"/>
      <c r="LGE61" s="55"/>
      <c r="LGF61" s="55"/>
      <c r="LGG61" s="55"/>
      <c r="LGH61" s="55"/>
      <c r="LGI61" s="55"/>
      <c r="LGJ61" s="55"/>
      <c r="LGK61" s="55"/>
      <c r="LGL61" s="55"/>
      <c r="LGM61" s="55"/>
      <c r="LGN61" s="55"/>
      <c r="LGO61" s="55"/>
      <c r="LGP61" s="55"/>
      <c r="LGQ61" s="55"/>
      <c r="LGR61" s="55"/>
      <c r="LGS61" s="55"/>
      <c r="LGT61" s="55"/>
      <c r="LGU61" s="55"/>
      <c r="LGV61" s="55"/>
      <c r="LGW61" s="55"/>
      <c r="LGX61" s="55"/>
      <c r="LGY61" s="55"/>
      <c r="LGZ61" s="55"/>
      <c r="LHA61" s="55"/>
      <c r="LHB61" s="55"/>
      <c r="LHC61" s="55"/>
      <c r="LHD61" s="55"/>
      <c r="LHE61" s="55"/>
      <c r="LHF61" s="55"/>
      <c r="LHG61" s="55"/>
      <c r="LHH61" s="55"/>
      <c r="LHI61" s="55"/>
      <c r="LHJ61" s="55"/>
      <c r="LHK61" s="55"/>
      <c r="LHL61" s="55"/>
      <c r="LHM61" s="55"/>
      <c r="LHN61" s="55"/>
      <c r="LHO61" s="55"/>
      <c r="LHP61" s="55"/>
      <c r="LHQ61" s="55"/>
      <c r="LHR61" s="55"/>
      <c r="LHS61" s="55"/>
      <c r="LHT61" s="55"/>
      <c r="LHU61" s="55"/>
      <c r="LHV61" s="55"/>
      <c r="LHW61" s="55"/>
      <c r="LHX61" s="55"/>
      <c r="LHY61" s="55"/>
      <c r="LHZ61" s="55"/>
      <c r="LIA61" s="55"/>
      <c r="LIB61" s="55"/>
      <c r="LIC61" s="55"/>
      <c r="LID61" s="55"/>
      <c r="LIE61" s="55"/>
      <c r="LIF61" s="55"/>
      <c r="LIG61" s="55"/>
      <c r="LIH61" s="55"/>
      <c r="LII61" s="55"/>
      <c r="LIJ61" s="55"/>
      <c r="LIK61" s="55"/>
      <c r="LIL61" s="55"/>
      <c r="LIM61" s="55"/>
      <c r="LIN61" s="55"/>
      <c r="LIO61" s="55"/>
      <c r="LIP61" s="55"/>
      <c r="LIQ61" s="55"/>
      <c r="LIR61" s="55"/>
      <c r="LIS61" s="55"/>
      <c r="LIT61" s="55"/>
      <c r="LIU61" s="55"/>
      <c r="LIV61" s="55"/>
      <c r="LIW61" s="55"/>
      <c r="LIX61" s="55"/>
      <c r="LIY61" s="55"/>
      <c r="LIZ61" s="55"/>
      <c r="LJA61" s="55"/>
      <c r="LJB61" s="55"/>
      <c r="LJC61" s="55"/>
      <c r="LJD61" s="55"/>
      <c r="LJE61" s="55"/>
      <c r="LJF61" s="55"/>
      <c r="LJG61" s="55"/>
      <c r="LJH61" s="55"/>
      <c r="LJI61" s="55"/>
      <c r="LJJ61" s="55"/>
      <c r="LJK61" s="55"/>
      <c r="LJL61" s="55"/>
      <c r="LJM61" s="55"/>
      <c r="LJN61" s="55"/>
      <c r="LJO61" s="55"/>
      <c r="LJP61" s="55"/>
      <c r="LJQ61" s="55"/>
      <c r="LJR61" s="55"/>
      <c r="LJS61" s="55"/>
      <c r="LJT61" s="55"/>
      <c r="LJU61" s="55"/>
      <c r="LJV61" s="55"/>
      <c r="LJW61" s="55"/>
      <c r="LJX61" s="55"/>
      <c r="LJY61" s="55"/>
      <c r="LJZ61" s="55"/>
      <c r="LKA61" s="55"/>
      <c r="LKB61" s="55"/>
      <c r="LKC61" s="55"/>
      <c r="LKD61" s="55"/>
      <c r="LKE61" s="55"/>
      <c r="LKF61" s="55"/>
      <c r="LKG61" s="55"/>
      <c r="LKH61" s="55"/>
      <c r="LKI61" s="55"/>
      <c r="LKJ61" s="55"/>
      <c r="LKK61" s="55"/>
      <c r="LKL61" s="55"/>
      <c r="LKM61" s="55"/>
      <c r="LKN61" s="55"/>
      <c r="LKO61" s="55"/>
      <c r="LKP61" s="55"/>
      <c r="LKQ61" s="55"/>
      <c r="LKR61" s="55"/>
      <c r="LKS61" s="55"/>
      <c r="LKT61" s="55"/>
      <c r="LKU61" s="55"/>
      <c r="LKV61" s="55"/>
      <c r="LKW61" s="55"/>
      <c r="LKX61" s="55"/>
      <c r="LKY61" s="55"/>
      <c r="LKZ61" s="55"/>
      <c r="LLA61" s="55"/>
      <c r="LLB61" s="55"/>
      <c r="LLC61" s="55"/>
      <c r="LLD61" s="55"/>
      <c r="LLE61" s="55"/>
      <c r="LLF61" s="55"/>
      <c r="LLG61" s="55"/>
      <c r="LLH61" s="55"/>
      <c r="LLI61" s="55"/>
      <c r="LLJ61" s="55"/>
      <c r="LLK61" s="55"/>
      <c r="LLL61" s="55"/>
      <c r="LLM61" s="55"/>
      <c r="LLN61" s="55"/>
      <c r="LLO61" s="55"/>
      <c r="LLP61" s="55"/>
      <c r="LLQ61" s="55"/>
      <c r="LLR61" s="55"/>
      <c r="LLS61" s="55"/>
      <c r="LLT61" s="55"/>
      <c r="LLU61" s="55"/>
      <c r="LLV61" s="55"/>
      <c r="LLW61" s="55"/>
      <c r="LLX61" s="55"/>
      <c r="LLY61" s="55"/>
      <c r="LLZ61" s="55"/>
      <c r="LMA61" s="55"/>
      <c r="LMB61" s="55"/>
      <c r="LMC61" s="55"/>
      <c r="LMD61" s="55"/>
      <c r="LME61" s="55"/>
      <c r="LMF61" s="55"/>
      <c r="LMG61" s="55"/>
      <c r="LMH61" s="55"/>
      <c r="LMI61" s="55"/>
      <c r="LMJ61" s="55"/>
      <c r="LMK61" s="55"/>
      <c r="LML61" s="55"/>
      <c r="LMM61" s="55"/>
      <c r="LMN61" s="55"/>
      <c r="LMO61" s="55"/>
      <c r="LMP61" s="55"/>
      <c r="LMQ61" s="55"/>
      <c r="LMR61" s="55"/>
      <c r="LMS61" s="55"/>
      <c r="LMT61" s="55"/>
      <c r="LMU61" s="55"/>
      <c r="LMV61" s="55"/>
      <c r="LMW61" s="55"/>
      <c r="LMX61" s="55"/>
      <c r="LMY61" s="55"/>
      <c r="LMZ61" s="55"/>
      <c r="LNA61" s="55"/>
      <c r="LNB61" s="55"/>
      <c r="LNC61" s="55"/>
      <c r="LND61" s="55"/>
      <c r="LNE61" s="55"/>
      <c r="LNF61" s="55"/>
      <c r="LNG61" s="55"/>
      <c r="LNH61" s="55"/>
      <c r="LNI61" s="55"/>
      <c r="LNJ61" s="55"/>
      <c r="LNK61" s="55"/>
      <c r="LNL61" s="55"/>
      <c r="LNM61" s="55"/>
      <c r="LNN61" s="55"/>
      <c r="LNO61" s="55"/>
      <c r="LNP61" s="55"/>
      <c r="LNQ61" s="55"/>
      <c r="LNR61" s="55"/>
      <c r="LNS61" s="55"/>
      <c r="LNT61" s="55"/>
      <c r="LNU61" s="55"/>
      <c r="LNV61" s="55"/>
      <c r="LNW61" s="55"/>
      <c r="LNX61" s="55"/>
      <c r="LNY61" s="55"/>
      <c r="LNZ61" s="55"/>
      <c r="LOA61" s="55"/>
      <c r="LOB61" s="55"/>
      <c r="LOC61" s="55"/>
      <c r="LOD61" s="55"/>
      <c r="LOE61" s="55"/>
      <c r="LOF61" s="55"/>
      <c r="LOG61" s="55"/>
      <c r="LOH61" s="55"/>
      <c r="LOI61" s="55"/>
      <c r="LOJ61" s="55"/>
      <c r="LOK61" s="55"/>
      <c r="LOL61" s="55"/>
      <c r="LOM61" s="55"/>
      <c r="LON61" s="55"/>
      <c r="LOO61" s="55"/>
      <c r="LOP61" s="55"/>
      <c r="LOQ61" s="55"/>
      <c r="LOR61" s="55"/>
      <c r="LOS61" s="55"/>
      <c r="LOT61" s="55"/>
      <c r="LOU61" s="55"/>
      <c r="LOV61" s="55"/>
      <c r="LOW61" s="55"/>
      <c r="LOX61" s="55"/>
      <c r="LOY61" s="55"/>
      <c r="LOZ61" s="55"/>
      <c r="LPA61" s="55"/>
      <c r="LPB61" s="55"/>
      <c r="LPC61" s="55"/>
      <c r="LPD61" s="55"/>
      <c r="LPE61" s="55"/>
      <c r="LPF61" s="55"/>
      <c r="LPG61" s="55"/>
      <c r="LPH61" s="55"/>
      <c r="LPI61" s="55"/>
      <c r="LPJ61" s="55"/>
      <c r="LPK61" s="55"/>
      <c r="LPL61" s="55"/>
      <c r="LPM61" s="55"/>
      <c r="LPN61" s="55"/>
      <c r="LPO61" s="55"/>
      <c r="LPP61" s="55"/>
      <c r="LPQ61" s="55"/>
      <c r="LPR61" s="55"/>
      <c r="LPS61" s="55"/>
      <c r="LPT61" s="55"/>
      <c r="LPU61" s="55"/>
      <c r="LPV61" s="55"/>
      <c r="LPW61" s="55"/>
      <c r="LPX61" s="55"/>
      <c r="LPY61" s="55"/>
      <c r="LPZ61" s="55"/>
      <c r="LQA61" s="55"/>
      <c r="LQB61" s="55"/>
      <c r="LQC61" s="55"/>
      <c r="LQD61" s="55"/>
      <c r="LQE61" s="55"/>
      <c r="LQF61" s="55"/>
      <c r="LQG61" s="55"/>
      <c r="LQH61" s="55"/>
      <c r="LQI61" s="55"/>
      <c r="LQJ61" s="55"/>
      <c r="LQK61" s="55"/>
      <c r="LQL61" s="55"/>
      <c r="LQM61" s="55"/>
      <c r="LQN61" s="55"/>
      <c r="LQO61" s="55"/>
      <c r="LQP61" s="55"/>
      <c r="LQQ61" s="55"/>
      <c r="LQR61" s="55"/>
      <c r="LQS61" s="55"/>
      <c r="LQT61" s="55"/>
      <c r="LQU61" s="55"/>
      <c r="LQV61" s="55"/>
      <c r="LQW61" s="55"/>
      <c r="LQX61" s="55"/>
      <c r="LQY61" s="55"/>
      <c r="LQZ61" s="55"/>
      <c r="LRA61" s="55"/>
      <c r="LRB61" s="55"/>
      <c r="LRC61" s="55"/>
      <c r="LRD61" s="55"/>
      <c r="LRE61" s="55"/>
      <c r="LRF61" s="55"/>
      <c r="LRG61" s="55"/>
      <c r="LRH61" s="55"/>
      <c r="LRI61" s="55"/>
      <c r="LRJ61" s="55"/>
      <c r="LRK61" s="55"/>
      <c r="LRL61" s="55"/>
      <c r="LRM61" s="55"/>
      <c r="LRN61" s="55"/>
      <c r="LRO61" s="55"/>
      <c r="LRP61" s="55"/>
      <c r="LRQ61" s="55"/>
      <c r="LRR61" s="55"/>
      <c r="LRS61" s="55"/>
      <c r="LRT61" s="55"/>
      <c r="LRU61" s="55"/>
      <c r="LRV61" s="55"/>
      <c r="LRW61" s="55"/>
      <c r="LRX61" s="55"/>
      <c r="LRY61" s="55"/>
      <c r="LRZ61" s="55"/>
      <c r="LSA61" s="55"/>
      <c r="LSB61" s="55"/>
      <c r="LSC61" s="55"/>
      <c r="LSD61" s="55"/>
      <c r="LSE61" s="55"/>
      <c r="LSF61" s="55"/>
      <c r="LSG61" s="55"/>
      <c r="LSH61" s="55"/>
      <c r="LSI61" s="55"/>
      <c r="LSJ61" s="55"/>
      <c r="LSK61" s="55"/>
      <c r="LSL61" s="55"/>
      <c r="LSM61" s="55"/>
      <c r="LSN61" s="55"/>
      <c r="LSO61" s="55"/>
      <c r="LSP61" s="55"/>
      <c r="LSQ61" s="55"/>
      <c r="LSR61" s="55"/>
      <c r="LSS61" s="55"/>
      <c r="LST61" s="55"/>
      <c r="LSU61" s="55"/>
      <c r="LSV61" s="55"/>
      <c r="LSW61" s="55"/>
      <c r="LSX61" s="55"/>
      <c r="LSY61" s="55"/>
      <c r="LSZ61" s="55"/>
      <c r="LTA61" s="55"/>
      <c r="LTB61" s="55"/>
      <c r="LTC61" s="55"/>
      <c r="LTD61" s="55"/>
      <c r="LTE61" s="55"/>
      <c r="LTF61" s="55"/>
      <c r="LTG61" s="55"/>
      <c r="LTH61" s="55"/>
      <c r="LTI61" s="55"/>
      <c r="LTJ61" s="55"/>
      <c r="LTK61" s="55"/>
      <c r="LTL61" s="55"/>
      <c r="LTM61" s="55"/>
      <c r="LTN61" s="55"/>
      <c r="LTO61" s="55"/>
      <c r="LTP61" s="55"/>
      <c r="LTQ61" s="55"/>
      <c r="LTR61" s="55"/>
      <c r="LTS61" s="55"/>
      <c r="LTT61" s="55"/>
      <c r="LTU61" s="55"/>
      <c r="LTV61" s="55"/>
      <c r="LTW61" s="55"/>
      <c r="LTX61" s="55"/>
      <c r="LTY61" s="55"/>
      <c r="LTZ61" s="55"/>
      <c r="LUA61" s="55"/>
      <c r="LUB61" s="55"/>
      <c r="LUC61" s="55"/>
      <c r="LUD61" s="55"/>
      <c r="LUE61" s="55"/>
      <c r="LUF61" s="55"/>
      <c r="LUG61" s="55"/>
      <c r="LUH61" s="55"/>
      <c r="LUI61" s="55"/>
      <c r="LUJ61" s="55"/>
      <c r="LUK61" s="55"/>
      <c r="LUL61" s="55"/>
      <c r="LUM61" s="55"/>
      <c r="LUN61" s="55"/>
      <c r="LUO61" s="55"/>
      <c r="LUP61" s="55"/>
      <c r="LUQ61" s="55"/>
      <c r="LUR61" s="55"/>
      <c r="LUS61" s="55"/>
      <c r="LUT61" s="55"/>
      <c r="LUU61" s="55"/>
      <c r="LUV61" s="55"/>
      <c r="LUW61" s="55"/>
      <c r="LUX61" s="55"/>
      <c r="LUY61" s="55"/>
      <c r="LUZ61" s="55"/>
      <c r="LVA61" s="55"/>
      <c r="LVB61" s="55"/>
      <c r="LVC61" s="55"/>
      <c r="LVD61" s="55"/>
      <c r="LVE61" s="55"/>
      <c r="LVF61" s="55"/>
      <c r="LVG61" s="55"/>
      <c r="LVH61" s="55"/>
      <c r="LVI61" s="55"/>
      <c r="LVJ61" s="55"/>
      <c r="LVK61" s="55"/>
      <c r="LVL61" s="55"/>
      <c r="LVM61" s="55"/>
      <c r="LVN61" s="55"/>
      <c r="LVO61" s="55"/>
      <c r="LVP61" s="55"/>
      <c r="LVQ61" s="55"/>
      <c r="LVR61" s="55"/>
      <c r="LVS61" s="55"/>
      <c r="LVT61" s="55"/>
      <c r="LVU61" s="55"/>
      <c r="LVV61" s="55"/>
      <c r="LVW61" s="55"/>
      <c r="LVX61" s="55"/>
      <c r="LVY61" s="55"/>
      <c r="LVZ61" s="55"/>
      <c r="LWA61" s="55"/>
      <c r="LWB61" s="55"/>
      <c r="LWC61" s="55"/>
      <c r="LWD61" s="55"/>
      <c r="LWE61" s="55"/>
      <c r="LWF61" s="55"/>
      <c r="LWG61" s="55"/>
      <c r="LWH61" s="55"/>
      <c r="LWI61" s="55"/>
      <c r="LWJ61" s="55"/>
      <c r="LWK61" s="55"/>
      <c r="LWL61" s="55"/>
      <c r="LWM61" s="55"/>
      <c r="LWN61" s="55"/>
      <c r="LWO61" s="55"/>
      <c r="LWP61" s="55"/>
      <c r="LWQ61" s="55"/>
      <c r="LWR61" s="55"/>
      <c r="LWS61" s="55"/>
      <c r="LWT61" s="55"/>
      <c r="LWU61" s="55"/>
      <c r="LWV61" s="55"/>
      <c r="LWW61" s="55"/>
      <c r="LWX61" s="55"/>
      <c r="LWY61" s="55"/>
      <c r="LWZ61" s="55"/>
      <c r="LXA61" s="55"/>
      <c r="LXB61" s="55"/>
      <c r="LXC61" s="55"/>
      <c r="LXD61" s="55"/>
      <c r="LXE61" s="55"/>
      <c r="LXF61" s="55"/>
      <c r="LXG61" s="55"/>
      <c r="LXH61" s="55"/>
      <c r="LXI61" s="55"/>
      <c r="LXJ61" s="55"/>
      <c r="LXK61" s="55"/>
      <c r="LXL61" s="55"/>
      <c r="LXM61" s="55"/>
      <c r="LXN61" s="55"/>
      <c r="LXO61" s="55"/>
      <c r="LXP61" s="55"/>
      <c r="LXQ61" s="55"/>
      <c r="LXR61" s="55"/>
      <c r="LXS61" s="55"/>
      <c r="LXT61" s="55"/>
      <c r="LXU61" s="55"/>
      <c r="LXV61" s="55"/>
      <c r="LXW61" s="55"/>
      <c r="LXX61" s="55"/>
      <c r="LXY61" s="55"/>
      <c r="LXZ61" s="55"/>
      <c r="LYA61" s="55"/>
      <c r="LYB61" s="55"/>
      <c r="LYC61" s="55"/>
      <c r="LYD61" s="55"/>
      <c r="LYE61" s="55"/>
      <c r="LYF61" s="55"/>
      <c r="LYG61" s="55"/>
      <c r="LYH61" s="55"/>
      <c r="LYI61" s="55"/>
      <c r="LYJ61" s="55"/>
      <c r="LYK61" s="55"/>
      <c r="LYL61" s="55"/>
      <c r="LYM61" s="55"/>
      <c r="LYN61" s="55"/>
      <c r="LYO61" s="55"/>
      <c r="LYP61" s="55"/>
      <c r="LYQ61" s="55"/>
      <c r="LYR61" s="55"/>
      <c r="LYS61" s="55"/>
      <c r="LYT61" s="55"/>
      <c r="LYU61" s="55"/>
      <c r="LYV61" s="55"/>
      <c r="LYW61" s="55"/>
      <c r="LYX61" s="55"/>
      <c r="LYY61" s="55"/>
      <c r="LYZ61" s="55"/>
      <c r="LZA61" s="55"/>
      <c r="LZB61" s="55"/>
      <c r="LZC61" s="55"/>
      <c r="LZD61" s="55"/>
      <c r="LZE61" s="55"/>
      <c r="LZF61" s="55"/>
      <c r="LZG61" s="55"/>
      <c r="LZH61" s="55"/>
      <c r="LZI61" s="55"/>
      <c r="LZJ61" s="55"/>
      <c r="LZK61" s="55"/>
      <c r="LZL61" s="55"/>
      <c r="LZM61" s="55"/>
      <c r="LZN61" s="55"/>
      <c r="LZO61" s="55"/>
      <c r="LZP61" s="55"/>
      <c r="LZQ61" s="55"/>
      <c r="LZR61" s="55"/>
      <c r="LZS61" s="55"/>
      <c r="LZT61" s="55"/>
      <c r="LZU61" s="55"/>
      <c r="LZV61" s="55"/>
      <c r="LZW61" s="55"/>
      <c r="LZX61" s="55"/>
      <c r="LZY61" s="55"/>
      <c r="LZZ61" s="55"/>
      <c r="MAA61" s="55"/>
      <c r="MAB61" s="55"/>
      <c r="MAC61" s="55"/>
      <c r="MAD61" s="55"/>
      <c r="MAE61" s="55"/>
      <c r="MAF61" s="55"/>
      <c r="MAG61" s="55"/>
      <c r="MAH61" s="55"/>
      <c r="MAI61" s="55"/>
      <c r="MAJ61" s="55"/>
      <c r="MAK61" s="55"/>
      <c r="MAL61" s="55"/>
      <c r="MAM61" s="55"/>
      <c r="MAN61" s="55"/>
      <c r="MAO61" s="55"/>
      <c r="MAP61" s="55"/>
      <c r="MAQ61" s="55"/>
      <c r="MAR61" s="55"/>
      <c r="MAS61" s="55"/>
      <c r="MAT61" s="55"/>
      <c r="MAU61" s="55"/>
      <c r="MAV61" s="55"/>
      <c r="MAW61" s="55"/>
      <c r="MAX61" s="55"/>
      <c r="MAY61" s="55"/>
      <c r="MAZ61" s="55"/>
      <c r="MBA61" s="55"/>
      <c r="MBB61" s="55"/>
      <c r="MBC61" s="55"/>
      <c r="MBD61" s="55"/>
      <c r="MBE61" s="55"/>
      <c r="MBF61" s="55"/>
      <c r="MBG61" s="55"/>
      <c r="MBH61" s="55"/>
      <c r="MBI61" s="55"/>
      <c r="MBJ61" s="55"/>
      <c r="MBK61" s="55"/>
      <c r="MBL61" s="55"/>
      <c r="MBM61" s="55"/>
      <c r="MBN61" s="55"/>
      <c r="MBO61" s="55"/>
      <c r="MBP61" s="55"/>
      <c r="MBQ61" s="55"/>
      <c r="MBR61" s="55"/>
      <c r="MBS61" s="55"/>
      <c r="MBT61" s="55"/>
      <c r="MBU61" s="55"/>
      <c r="MBV61" s="55"/>
      <c r="MBW61" s="55"/>
      <c r="MBX61" s="55"/>
      <c r="MBY61" s="55"/>
      <c r="MBZ61" s="55"/>
      <c r="MCA61" s="55"/>
      <c r="MCB61" s="55"/>
      <c r="MCC61" s="55"/>
      <c r="MCD61" s="55"/>
      <c r="MCE61" s="55"/>
      <c r="MCF61" s="55"/>
      <c r="MCG61" s="55"/>
      <c r="MCH61" s="55"/>
      <c r="MCI61" s="55"/>
      <c r="MCJ61" s="55"/>
      <c r="MCK61" s="55"/>
      <c r="MCL61" s="55"/>
      <c r="MCM61" s="55"/>
      <c r="MCN61" s="55"/>
      <c r="MCO61" s="55"/>
      <c r="MCP61" s="55"/>
      <c r="MCQ61" s="55"/>
      <c r="MCR61" s="55"/>
      <c r="MCS61" s="55"/>
      <c r="MCT61" s="55"/>
      <c r="MCU61" s="55"/>
      <c r="MCV61" s="55"/>
      <c r="MCW61" s="55"/>
      <c r="MCX61" s="55"/>
      <c r="MCY61" s="55"/>
      <c r="MCZ61" s="55"/>
      <c r="MDA61" s="55"/>
      <c r="MDB61" s="55"/>
      <c r="MDC61" s="55"/>
      <c r="MDD61" s="55"/>
      <c r="MDE61" s="55"/>
      <c r="MDF61" s="55"/>
      <c r="MDG61" s="55"/>
      <c r="MDH61" s="55"/>
      <c r="MDI61" s="55"/>
      <c r="MDJ61" s="55"/>
      <c r="MDK61" s="55"/>
      <c r="MDL61" s="55"/>
      <c r="MDM61" s="55"/>
      <c r="MDN61" s="55"/>
      <c r="MDO61" s="55"/>
      <c r="MDP61" s="55"/>
      <c r="MDQ61" s="55"/>
      <c r="MDR61" s="55"/>
      <c r="MDS61" s="55"/>
      <c r="MDT61" s="55"/>
      <c r="MDU61" s="55"/>
      <c r="MDV61" s="55"/>
      <c r="MDW61" s="55"/>
      <c r="MDX61" s="55"/>
      <c r="MDY61" s="55"/>
      <c r="MDZ61" s="55"/>
      <c r="MEA61" s="55"/>
      <c r="MEB61" s="55"/>
      <c r="MEC61" s="55"/>
      <c r="MED61" s="55"/>
      <c r="MEE61" s="55"/>
      <c r="MEF61" s="55"/>
      <c r="MEG61" s="55"/>
      <c r="MEH61" s="55"/>
      <c r="MEI61" s="55"/>
      <c r="MEJ61" s="55"/>
      <c r="MEK61" s="55"/>
      <c r="MEL61" s="55"/>
      <c r="MEM61" s="55"/>
      <c r="MEN61" s="55"/>
      <c r="MEO61" s="55"/>
      <c r="MEP61" s="55"/>
      <c r="MEQ61" s="55"/>
      <c r="MER61" s="55"/>
      <c r="MES61" s="55"/>
      <c r="MET61" s="55"/>
      <c r="MEU61" s="55"/>
      <c r="MEV61" s="55"/>
      <c r="MEW61" s="55"/>
      <c r="MEX61" s="55"/>
      <c r="MEY61" s="55"/>
      <c r="MEZ61" s="55"/>
      <c r="MFA61" s="55"/>
      <c r="MFB61" s="55"/>
      <c r="MFC61" s="55"/>
      <c r="MFD61" s="55"/>
      <c r="MFE61" s="55"/>
      <c r="MFF61" s="55"/>
      <c r="MFG61" s="55"/>
      <c r="MFH61" s="55"/>
      <c r="MFI61" s="55"/>
      <c r="MFJ61" s="55"/>
      <c r="MFK61" s="55"/>
      <c r="MFL61" s="55"/>
      <c r="MFM61" s="55"/>
      <c r="MFN61" s="55"/>
      <c r="MFO61" s="55"/>
      <c r="MFP61" s="55"/>
      <c r="MFQ61" s="55"/>
      <c r="MFR61" s="55"/>
      <c r="MFS61" s="55"/>
      <c r="MFT61" s="55"/>
      <c r="MFU61" s="55"/>
      <c r="MFV61" s="55"/>
      <c r="MFW61" s="55"/>
      <c r="MFX61" s="55"/>
      <c r="MFY61" s="55"/>
      <c r="MFZ61" s="55"/>
      <c r="MGA61" s="55"/>
      <c r="MGB61" s="55"/>
      <c r="MGC61" s="55"/>
      <c r="MGD61" s="55"/>
      <c r="MGE61" s="55"/>
      <c r="MGF61" s="55"/>
      <c r="MGG61" s="55"/>
      <c r="MGH61" s="55"/>
      <c r="MGI61" s="55"/>
      <c r="MGJ61" s="55"/>
      <c r="MGK61" s="55"/>
      <c r="MGL61" s="55"/>
      <c r="MGM61" s="55"/>
      <c r="MGN61" s="55"/>
      <c r="MGO61" s="55"/>
      <c r="MGP61" s="55"/>
      <c r="MGQ61" s="55"/>
      <c r="MGR61" s="55"/>
      <c r="MGS61" s="55"/>
      <c r="MGT61" s="55"/>
      <c r="MGU61" s="55"/>
      <c r="MGV61" s="55"/>
      <c r="MGW61" s="55"/>
      <c r="MGX61" s="55"/>
      <c r="MGY61" s="55"/>
      <c r="MGZ61" s="55"/>
      <c r="MHA61" s="55"/>
      <c r="MHB61" s="55"/>
      <c r="MHC61" s="55"/>
      <c r="MHD61" s="55"/>
      <c r="MHE61" s="55"/>
      <c r="MHF61" s="55"/>
      <c r="MHG61" s="55"/>
      <c r="MHH61" s="55"/>
      <c r="MHI61" s="55"/>
      <c r="MHJ61" s="55"/>
      <c r="MHK61" s="55"/>
      <c r="MHL61" s="55"/>
      <c r="MHM61" s="55"/>
      <c r="MHN61" s="55"/>
      <c r="MHO61" s="55"/>
      <c r="MHP61" s="55"/>
      <c r="MHQ61" s="55"/>
      <c r="MHR61" s="55"/>
      <c r="MHS61" s="55"/>
      <c r="MHT61" s="55"/>
      <c r="MHU61" s="55"/>
      <c r="MHV61" s="55"/>
      <c r="MHW61" s="55"/>
      <c r="MHX61" s="55"/>
      <c r="MHY61" s="55"/>
      <c r="MHZ61" s="55"/>
      <c r="MIA61" s="55"/>
      <c r="MIB61" s="55"/>
      <c r="MIC61" s="55"/>
      <c r="MID61" s="55"/>
      <c r="MIE61" s="55"/>
      <c r="MIF61" s="55"/>
      <c r="MIG61" s="55"/>
      <c r="MIH61" s="55"/>
      <c r="MII61" s="55"/>
      <c r="MIJ61" s="55"/>
      <c r="MIK61" s="55"/>
      <c r="MIL61" s="55"/>
      <c r="MIM61" s="55"/>
      <c r="MIN61" s="55"/>
      <c r="MIO61" s="55"/>
      <c r="MIP61" s="55"/>
      <c r="MIQ61" s="55"/>
      <c r="MIR61" s="55"/>
      <c r="MIS61" s="55"/>
      <c r="MIT61" s="55"/>
      <c r="MIU61" s="55"/>
      <c r="MIV61" s="55"/>
      <c r="MIW61" s="55"/>
      <c r="MIX61" s="55"/>
      <c r="MIY61" s="55"/>
      <c r="MIZ61" s="55"/>
      <c r="MJA61" s="55"/>
      <c r="MJB61" s="55"/>
      <c r="MJC61" s="55"/>
      <c r="MJD61" s="55"/>
      <c r="MJE61" s="55"/>
      <c r="MJF61" s="55"/>
      <c r="MJG61" s="55"/>
      <c r="MJH61" s="55"/>
      <c r="MJI61" s="55"/>
      <c r="MJJ61" s="55"/>
      <c r="MJK61" s="55"/>
      <c r="MJL61" s="55"/>
      <c r="MJM61" s="55"/>
      <c r="MJN61" s="55"/>
      <c r="MJO61" s="55"/>
      <c r="MJP61" s="55"/>
      <c r="MJQ61" s="55"/>
      <c r="MJR61" s="55"/>
      <c r="MJS61" s="55"/>
      <c r="MJT61" s="55"/>
      <c r="MJU61" s="55"/>
      <c r="MJV61" s="55"/>
      <c r="MJW61" s="55"/>
      <c r="MJX61" s="55"/>
      <c r="MJY61" s="55"/>
      <c r="MJZ61" s="55"/>
      <c r="MKA61" s="55"/>
      <c r="MKB61" s="55"/>
      <c r="MKC61" s="55"/>
      <c r="MKD61" s="55"/>
      <c r="MKE61" s="55"/>
      <c r="MKF61" s="55"/>
      <c r="MKG61" s="55"/>
      <c r="MKH61" s="55"/>
      <c r="MKI61" s="55"/>
      <c r="MKJ61" s="55"/>
      <c r="MKK61" s="55"/>
      <c r="MKL61" s="55"/>
      <c r="MKM61" s="55"/>
      <c r="MKN61" s="55"/>
      <c r="MKO61" s="55"/>
      <c r="MKP61" s="55"/>
      <c r="MKQ61" s="55"/>
      <c r="MKR61" s="55"/>
      <c r="MKS61" s="55"/>
      <c r="MKT61" s="55"/>
      <c r="MKU61" s="55"/>
      <c r="MKV61" s="55"/>
      <c r="MKW61" s="55"/>
      <c r="MKX61" s="55"/>
      <c r="MKY61" s="55"/>
      <c r="MKZ61" s="55"/>
      <c r="MLA61" s="55"/>
      <c r="MLB61" s="55"/>
      <c r="MLC61" s="55"/>
      <c r="MLD61" s="55"/>
      <c r="MLE61" s="55"/>
      <c r="MLF61" s="55"/>
      <c r="MLG61" s="55"/>
      <c r="MLH61" s="55"/>
      <c r="MLI61" s="55"/>
      <c r="MLJ61" s="55"/>
      <c r="MLK61" s="55"/>
      <c r="MLL61" s="55"/>
      <c r="MLM61" s="55"/>
      <c r="MLN61" s="55"/>
      <c r="MLO61" s="55"/>
      <c r="MLP61" s="55"/>
      <c r="MLQ61" s="55"/>
      <c r="MLR61" s="55"/>
      <c r="MLS61" s="55"/>
      <c r="MLT61" s="55"/>
      <c r="MLU61" s="55"/>
      <c r="MLV61" s="55"/>
      <c r="MLW61" s="55"/>
      <c r="MLX61" s="55"/>
      <c r="MLY61" s="55"/>
      <c r="MLZ61" s="55"/>
      <c r="MMA61" s="55"/>
      <c r="MMB61" s="55"/>
      <c r="MMC61" s="55"/>
      <c r="MMD61" s="55"/>
      <c r="MME61" s="55"/>
      <c r="MMF61" s="55"/>
      <c r="MMG61" s="55"/>
      <c r="MMH61" s="55"/>
      <c r="MMI61" s="55"/>
      <c r="MMJ61" s="55"/>
      <c r="MMK61" s="55"/>
      <c r="MML61" s="55"/>
      <c r="MMM61" s="55"/>
      <c r="MMN61" s="55"/>
      <c r="MMO61" s="55"/>
      <c r="MMP61" s="55"/>
      <c r="MMQ61" s="55"/>
      <c r="MMR61" s="55"/>
      <c r="MMS61" s="55"/>
      <c r="MMT61" s="55"/>
      <c r="MMU61" s="55"/>
      <c r="MMV61" s="55"/>
      <c r="MMW61" s="55"/>
      <c r="MMX61" s="55"/>
      <c r="MMY61" s="55"/>
      <c r="MMZ61" s="55"/>
      <c r="MNA61" s="55"/>
      <c r="MNB61" s="55"/>
      <c r="MNC61" s="55"/>
      <c r="MND61" s="55"/>
      <c r="MNE61" s="55"/>
      <c r="MNF61" s="55"/>
      <c r="MNG61" s="55"/>
      <c r="MNH61" s="55"/>
      <c r="MNI61" s="55"/>
      <c r="MNJ61" s="55"/>
      <c r="MNK61" s="55"/>
      <c r="MNL61" s="55"/>
      <c r="MNM61" s="55"/>
      <c r="MNN61" s="55"/>
      <c r="MNO61" s="55"/>
      <c r="MNP61" s="55"/>
      <c r="MNQ61" s="55"/>
      <c r="MNR61" s="55"/>
      <c r="MNS61" s="55"/>
      <c r="MNT61" s="55"/>
      <c r="MNU61" s="55"/>
      <c r="MNV61" s="55"/>
      <c r="MNW61" s="55"/>
      <c r="MNX61" s="55"/>
      <c r="MNY61" s="55"/>
      <c r="MNZ61" s="55"/>
      <c r="MOA61" s="55"/>
      <c r="MOB61" s="55"/>
      <c r="MOC61" s="55"/>
      <c r="MOD61" s="55"/>
      <c r="MOE61" s="55"/>
      <c r="MOF61" s="55"/>
      <c r="MOG61" s="55"/>
      <c r="MOH61" s="55"/>
      <c r="MOI61" s="55"/>
      <c r="MOJ61" s="55"/>
      <c r="MOK61" s="55"/>
      <c r="MOL61" s="55"/>
      <c r="MOM61" s="55"/>
      <c r="MON61" s="55"/>
      <c r="MOO61" s="55"/>
      <c r="MOP61" s="55"/>
      <c r="MOQ61" s="55"/>
      <c r="MOR61" s="55"/>
      <c r="MOS61" s="55"/>
      <c r="MOT61" s="55"/>
      <c r="MOU61" s="55"/>
      <c r="MOV61" s="55"/>
      <c r="MOW61" s="55"/>
      <c r="MOX61" s="55"/>
      <c r="MOY61" s="55"/>
      <c r="MOZ61" s="55"/>
      <c r="MPA61" s="55"/>
      <c r="MPB61" s="55"/>
      <c r="MPC61" s="55"/>
      <c r="MPD61" s="55"/>
      <c r="MPE61" s="55"/>
      <c r="MPF61" s="55"/>
      <c r="MPG61" s="55"/>
      <c r="MPH61" s="55"/>
      <c r="MPI61" s="55"/>
      <c r="MPJ61" s="55"/>
      <c r="MPK61" s="55"/>
      <c r="MPL61" s="55"/>
      <c r="MPM61" s="55"/>
      <c r="MPN61" s="55"/>
      <c r="MPO61" s="55"/>
      <c r="MPP61" s="55"/>
      <c r="MPQ61" s="55"/>
      <c r="MPR61" s="55"/>
      <c r="MPS61" s="55"/>
      <c r="MPT61" s="55"/>
      <c r="MPU61" s="55"/>
      <c r="MPV61" s="55"/>
      <c r="MPW61" s="55"/>
      <c r="MPX61" s="55"/>
      <c r="MPY61" s="55"/>
      <c r="MPZ61" s="55"/>
      <c r="MQA61" s="55"/>
      <c r="MQB61" s="55"/>
      <c r="MQC61" s="55"/>
      <c r="MQD61" s="55"/>
      <c r="MQE61" s="55"/>
      <c r="MQF61" s="55"/>
      <c r="MQG61" s="55"/>
      <c r="MQH61" s="55"/>
      <c r="MQI61" s="55"/>
      <c r="MQJ61" s="55"/>
      <c r="MQK61" s="55"/>
      <c r="MQL61" s="55"/>
      <c r="MQM61" s="55"/>
      <c r="MQN61" s="55"/>
      <c r="MQO61" s="55"/>
      <c r="MQP61" s="55"/>
      <c r="MQQ61" s="55"/>
      <c r="MQR61" s="55"/>
      <c r="MQS61" s="55"/>
      <c r="MQT61" s="55"/>
      <c r="MQU61" s="55"/>
      <c r="MQV61" s="55"/>
      <c r="MQW61" s="55"/>
      <c r="MQX61" s="55"/>
      <c r="MQY61" s="55"/>
      <c r="MQZ61" s="55"/>
      <c r="MRA61" s="55"/>
      <c r="MRB61" s="55"/>
      <c r="MRC61" s="55"/>
      <c r="MRD61" s="55"/>
      <c r="MRE61" s="55"/>
      <c r="MRF61" s="55"/>
      <c r="MRG61" s="55"/>
      <c r="MRH61" s="55"/>
      <c r="MRI61" s="55"/>
      <c r="MRJ61" s="55"/>
      <c r="MRK61" s="55"/>
      <c r="MRL61" s="55"/>
      <c r="MRM61" s="55"/>
      <c r="MRN61" s="55"/>
      <c r="MRO61" s="55"/>
      <c r="MRP61" s="55"/>
      <c r="MRQ61" s="55"/>
      <c r="MRR61" s="55"/>
      <c r="MRS61" s="55"/>
      <c r="MRT61" s="55"/>
      <c r="MRU61" s="55"/>
      <c r="MRV61" s="55"/>
      <c r="MRW61" s="55"/>
      <c r="MRX61" s="55"/>
      <c r="MRY61" s="55"/>
      <c r="MRZ61" s="55"/>
      <c r="MSA61" s="55"/>
      <c r="MSB61" s="55"/>
      <c r="MSC61" s="55"/>
      <c r="MSD61" s="55"/>
      <c r="MSE61" s="55"/>
      <c r="MSF61" s="55"/>
      <c r="MSG61" s="55"/>
      <c r="MSH61" s="55"/>
      <c r="MSI61" s="55"/>
      <c r="MSJ61" s="55"/>
      <c r="MSK61" s="55"/>
      <c r="MSL61" s="55"/>
      <c r="MSM61" s="55"/>
      <c r="MSN61" s="55"/>
      <c r="MSO61" s="55"/>
      <c r="MSP61" s="55"/>
      <c r="MSQ61" s="55"/>
      <c r="MSR61" s="55"/>
      <c r="MSS61" s="55"/>
      <c r="MST61" s="55"/>
      <c r="MSU61" s="55"/>
      <c r="MSV61" s="55"/>
      <c r="MSW61" s="55"/>
      <c r="MSX61" s="55"/>
      <c r="MSY61" s="55"/>
      <c r="MSZ61" s="55"/>
      <c r="MTA61" s="55"/>
      <c r="MTB61" s="55"/>
      <c r="MTC61" s="55"/>
      <c r="MTD61" s="55"/>
      <c r="MTE61" s="55"/>
      <c r="MTF61" s="55"/>
      <c r="MTG61" s="55"/>
      <c r="MTH61" s="55"/>
      <c r="MTI61" s="55"/>
      <c r="MTJ61" s="55"/>
      <c r="MTK61" s="55"/>
      <c r="MTL61" s="55"/>
      <c r="MTM61" s="55"/>
      <c r="MTN61" s="55"/>
      <c r="MTO61" s="55"/>
      <c r="MTP61" s="55"/>
      <c r="MTQ61" s="55"/>
      <c r="MTR61" s="55"/>
      <c r="MTS61" s="55"/>
      <c r="MTT61" s="55"/>
      <c r="MTU61" s="55"/>
      <c r="MTV61" s="55"/>
      <c r="MTW61" s="55"/>
      <c r="MTX61" s="55"/>
      <c r="MTY61" s="55"/>
      <c r="MTZ61" s="55"/>
      <c r="MUA61" s="55"/>
      <c r="MUB61" s="55"/>
      <c r="MUC61" s="55"/>
      <c r="MUD61" s="55"/>
      <c r="MUE61" s="55"/>
      <c r="MUF61" s="55"/>
      <c r="MUG61" s="55"/>
      <c r="MUH61" s="55"/>
      <c r="MUI61" s="55"/>
      <c r="MUJ61" s="55"/>
      <c r="MUK61" s="55"/>
      <c r="MUL61" s="55"/>
      <c r="MUM61" s="55"/>
      <c r="MUN61" s="55"/>
      <c r="MUO61" s="55"/>
      <c r="MUP61" s="55"/>
      <c r="MUQ61" s="55"/>
      <c r="MUR61" s="55"/>
      <c r="MUS61" s="55"/>
      <c r="MUT61" s="55"/>
      <c r="MUU61" s="55"/>
      <c r="MUV61" s="55"/>
      <c r="MUW61" s="55"/>
      <c r="MUX61" s="55"/>
      <c r="MUY61" s="55"/>
      <c r="MUZ61" s="55"/>
      <c r="MVA61" s="55"/>
      <c r="MVB61" s="55"/>
      <c r="MVC61" s="55"/>
      <c r="MVD61" s="55"/>
      <c r="MVE61" s="55"/>
      <c r="MVF61" s="55"/>
      <c r="MVG61" s="55"/>
      <c r="MVH61" s="55"/>
      <c r="MVI61" s="55"/>
      <c r="MVJ61" s="55"/>
      <c r="MVK61" s="55"/>
      <c r="MVL61" s="55"/>
      <c r="MVM61" s="55"/>
      <c r="MVN61" s="55"/>
      <c r="MVO61" s="55"/>
      <c r="MVP61" s="55"/>
      <c r="MVQ61" s="55"/>
      <c r="MVR61" s="55"/>
      <c r="MVS61" s="55"/>
      <c r="MVT61" s="55"/>
      <c r="MVU61" s="55"/>
      <c r="MVV61" s="55"/>
      <c r="MVW61" s="55"/>
      <c r="MVX61" s="55"/>
      <c r="MVY61" s="55"/>
      <c r="MVZ61" s="55"/>
      <c r="MWA61" s="55"/>
      <c r="MWB61" s="55"/>
      <c r="MWC61" s="55"/>
      <c r="MWD61" s="55"/>
      <c r="MWE61" s="55"/>
      <c r="MWF61" s="55"/>
      <c r="MWG61" s="55"/>
      <c r="MWH61" s="55"/>
      <c r="MWI61" s="55"/>
      <c r="MWJ61" s="55"/>
      <c r="MWK61" s="55"/>
      <c r="MWL61" s="55"/>
      <c r="MWM61" s="55"/>
      <c r="MWN61" s="55"/>
      <c r="MWO61" s="55"/>
      <c r="MWP61" s="55"/>
      <c r="MWQ61" s="55"/>
      <c r="MWR61" s="55"/>
      <c r="MWS61" s="55"/>
      <c r="MWT61" s="55"/>
      <c r="MWU61" s="55"/>
      <c r="MWV61" s="55"/>
      <c r="MWW61" s="55"/>
      <c r="MWX61" s="55"/>
      <c r="MWY61" s="55"/>
      <c r="MWZ61" s="55"/>
      <c r="MXA61" s="55"/>
      <c r="MXB61" s="55"/>
      <c r="MXC61" s="55"/>
      <c r="MXD61" s="55"/>
      <c r="MXE61" s="55"/>
      <c r="MXF61" s="55"/>
      <c r="MXG61" s="55"/>
      <c r="MXH61" s="55"/>
      <c r="MXI61" s="55"/>
      <c r="MXJ61" s="55"/>
      <c r="MXK61" s="55"/>
      <c r="MXL61" s="55"/>
      <c r="MXM61" s="55"/>
      <c r="MXN61" s="55"/>
      <c r="MXO61" s="55"/>
      <c r="MXP61" s="55"/>
      <c r="MXQ61" s="55"/>
      <c r="MXR61" s="55"/>
      <c r="MXS61" s="55"/>
      <c r="MXT61" s="55"/>
      <c r="MXU61" s="55"/>
      <c r="MXV61" s="55"/>
      <c r="MXW61" s="55"/>
      <c r="MXX61" s="55"/>
      <c r="MXY61" s="55"/>
      <c r="MXZ61" s="55"/>
      <c r="MYA61" s="55"/>
      <c r="MYB61" s="55"/>
      <c r="MYC61" s="55"/>
      <c r="MYD61" s="55"/>
      <c r="MYE61" s="55"/>
      <c r="MYF61" s="55"/>
      <c r="MYG61" s="55"/>
      <c r="MYH61" s="55"/>
      <c r="MYI61" s="55"/>
      <c r="MYJ61" s="55"/>
      <c r="MYK61" s="55"/>
      <c r="MYL61" s="55"/>
      <c r="MYM61" s="55"/>
      <c r="MYN61" s="55"/>
      <c r="MYO61" s="55"/>
      <c r="MYP61" s="55"/>
      <c r="MYQ61" s="55"/>
      <c r="MYR61" s="55"/>
      <c r="MYS61" s="55"/>
      <c r="MYT61" s="55"/>
      <c r="MYU61" s="55"/>
      <c r="MYV61" s="55"/>
      <c r="MYW61" s="55"/>
      <c r="MYX61" s="55"/>
      <c r="MYY61" s="55"/>
      <c r="MYZ61" s="55"/>
      <c r="MZA61" s="55"/>
      <c r="MZB61" s="55"/>
      <c r="MZC61" s="55"/>
      <c r="MZD61" s="55"/>
      <c r="MZE61" s="55"/>
      <c r="MZF61" s="55"/>
      <c r="MZG61" s="55"/>
      <c r="MZH61" s="55"/>
      <c r="MZI61" s="55"/>
      <c r="MZJ61" s="55"/>
      <c r="MZK61" s="55"/>
      <c r="MZL61" s="55"/>
      <c r="MZM61" s="55"/>
      <c r="MZN61" s="55"/>
      <c r="MZO61" s="55"/>
      <c r="MZP61" s="55"/>
      <c r="MZQ61" s="55"/>
      <c r="MZR61" s="55"/>
      <c r="MZS61" s="55"/>
      <c r="MZT61" s="55"/>
      <c r="MZU61" s="55"/>
      <c r="MZV61" s="55"/>
      <c r="MZW61" s="55"/>
      <c r="MZX61" s="55"/>
      <c r="MZY61" s="55"/>
      <c r="MZZ61" s="55"/>
      <c r="NAA61" s="55"/>
      <c r="NAB61" s="55"/>
      <c r="NAC61" s="55"/>
      <c r="NAD61" s="55"/>
      <c r="NAE61" s="55"/>
      <c r="NAF61" s="55"/>
      <c r="NAG61" s="55"/>
      <c r="NAH61" s="55"/>
      <c r="NAI61" s="55"/>
      <c r="NAJ61" s="55"/>
      <c r="NAK61" s="55"/>
      <c r="NAL61" s="55"/>
      <c r="NAM61" s="55"/>
      <c r="NAN61" s="55"/>
      <c r="NAO61" s="55"/>
      <c r="NAP61" s="55"/>
      <c r="NAQ61" s="55"/>
      <c r="NAR61" s="55"/>
      <c r="NAS61" s="55"/>
      <c r="NAT61" s="55"/>
      <c r="NAU61" s="55"/>
      <c r="NAV61" s="55"/>
      <c r="NAW61" s="55"/>
      <c r="NAX61" s="55"/>
      <c r="NAY61" s="55"/>
      <c r="NAZ61" s="55"/>
      <c r="NBA61" s="55"/>
      <c r="NBB61" s="55"/>
      <c r="NBC61" s="55"/>
      <c r="NBD61" s="55"/>
      <c r="NBE61" s="55"/>
      <c r="NBF61" s="55"/>
      <c r="NBG61" s="55"/>
      <c r="NBH61" s="55"/>
      <c r="NBI61" s="55"/>
      <c r="NBJ61" s="55"/>
      <c r="NBK61" s="55"/>
      <c r="NBL61" s="55"/>
      <c r="NBM61" s="55"/>
      <c r="NBN61" s="55"/>
      <c r="NBO61" s="55"/>
      <c r="NBP61" s="55"/>
      <c r="NBQ61" s="55"/>
      <c r="NBR61" s="55"/>
      <c r="NBS61" s="55"/>
      <c r="NBT61" s="55"/>
      <c r="NBU61" s="55"/>
      <c r="NBV61" s="55"/>
      <c r="NBW61" s="55"/>
      <c r="NBX61" s="55"/>
      <c r="NBY61" s="55"/>
      <c r="NBZ61" s="55"/>
      <c r="NCA61" s="55"/>
      <c r="NCB61" s="55"/>
      <c r="NCC61" s="55"/>
      <c r="NCD61" s="55"/>
      <c r="NCE61" s="55"/>
      <c r="NCF61" s="55"/>
      <c r="NCG61" s="55"/>
      <c r="NCH61" s="55"/>
      <c r="NCI61" s="55"/>
      <c r="NCJ61" s="55"/>
      <c r="NCK61" s="55"/>
      <c r="NCL61" s="55"/>
      <c r="NCM61" s="55"/>
      <c r="NCN61" s="55"/>
      <c r="NCO61" s="55"/>
      <c r="NCP61" s="55"/>
      <c r="NCQ61" s="55"/>
      <c r="NCR61" s="55"/>
      <c r="NCS61" s="55"/>
      <c r="NCT61" s="55"/>
      <c r="NCU61" s="55"/>
      <c r="NCV61" s="55"/>
      <c r="NCW61" s="55"/>
      <c r="NCX61" s="55"/>
      <c r="NCY61" s="55"/>
      <c r="NCZ61" s="55"/>
      <c r="NDA61" s="55"/>
      <c r="NDB61" s="55"/>
      <c r="NDC61" s="55"/>
      <c r="NDD61" s="55"/>
      <c r="NDE61" s="55"/>
      <c r="NDF61" s="55"/>
      <c r="NDG61" s="55"/>
      <c r="NDH61" s="55"/>
      <c r="NDI61" s="55"/>
      <c r="NDJ61" s="55"/>
      <c r="NDK61" s="55"/>
      <c r="NDL61" s="55"/>
      <c r="NDM61" s="55"/>
      <c r="NDN61" s="55"/>
      <c r="NDO61" s="55"/>
      <c r="NDP61" s="55"/>
      <c r="NDQ61" s="55"/>
      <c r="NDR61" s="55"/>
      <c r="NDS61" s="55"/>
      <c r="NDT61" s="55"/>
      <c r="NDU61" s="55"/>
      <c r="NDV61" s="55"/>
      <c r="NDW61" s="55"/>
      <c r="NDX61" s="55"/>
      <c r="NDY61" s="55"/>
      <c r="NDZ61" s="55"/>
      <c r="NEA61" s="55"/>
      <c r="NEB61" s="55"/>
      <c r="NEC61" s="55"/>
      <c r="NED61" s="55"/>
      <c r="NEE61" s="55"/>
      <c r="NEF61" s="55"/>
      <c r="NEG61" s="55"/>
      <c r="NEH61" s="55"/>
      <c r="NEI61" s="55"/>
      <c r="NEJ61" s="55"/>
      <c r="NEK61" s="55"/>
      <c r="NEL61" s="55"/>
      <c r="NEM61" s="55"/>
      <c r="NEN61" s="55"/>
      <c r="NEO61" s="55"/>
      <c r="NEP61" s="55"/>
      <c r="NEQ61" s="55"/>
      <c r="NER61" s="55"/>
      <c r="NES61" s="55"/>
      <c r="NET61" s="55"/>
      <c r="NEU61" s="55"/>
      <c r="NEV61" s="55"/>
      <c r="NEW61" s="55"/>
      <c r="NEX61" s="55"/>
      <c r="NEY61" s="55"/>
      <c r="NEZ61" s="55"/>
      <c r="NFA61" s="55"/>
      <c r="NFB61" s="55"/>
      <c r="NFC61" s="55"/>
      <c r="NFD61" s="55"/>
      <c r="NFE61" s="55"/>
      <c r="NFF61" s="55"/>
      <c r="NFG61" s="55"/>
      <c r="NFH61" s="55"/>
      <c r="NFI61" s="55"/>
      <c r="NFJ61" s="55"/>
      <c r="NFK61" s="55"/>
      <c r="NFL61" s="55"/>
      <c r="NFM61" s="55"/>
      <c r="NFN61" s="55"/>
      <c r="NFO61" s="55"/>
      <c r="NFP61" s="55"/>
      <c r="NFQ61" s="55"/>
      <c r="NFR61" s="55"/>
      <c r="NFS61" s="55"/>
      <c r="NFT61" s="55"/>
      <c r="NFU61" s="55"/>
      <c r="NFV61" s="55"/>
      <c r="NFW61" s="55"/>
      <c r="NFX61" s="55"/>
      <c r="NFY61" s="55"/>
      <c r="NFZ61" s="55"/>
      <c r="NGA61" s="55"/>
      <c r="NGB61" s="55"/>
      <c r="NGC61" s="55"/>
      <c r="NGD61" s="55"/>
      <c r="NGE61" s="55"/>
      <c r="NGF61" s="55"/>
      <c r="NGG61" s="55"/>
      <c r="NGH61" s="55"/>
      <c r="NGI61" s="55"/>
      <c r="NGJ61" s="55"/>
      <c r="NGK61" s="55"/>
      <c r="NGL61" s="55"/>
      <c r="NGM61" s="55"/>
      <c r="NGN61" s="55"/>
      <c r="NGO61" s="55"/>
      <c r="NGP61" s="55"/>
      <c r="NGQ61" s="55"/>
      <c r="NGR61" s="55"/>
      <c r="NGS61" s="55"/>
      <c r="NGT61" s="55"/>
      <c r="NGU61" s="55"/>
      <c r="NGV61" s="55"/>
      <c r="NGW61" s="55"/>
      <c r="NGX61" s="55"/>
      <c r="NGY61" s="55"/>
      <c r="NGZ61" s="55"/>
      <c r="NHA61" s="55"/>
      <c r="NHB61" s="55"/>
      <c r="NHC61" s="55"/>
      <c r="NHD61" s="55"/>
      <c r="NHE61" s="55"/>
      <c r="NHF61" s="55"/>
      <c r="NHG61" s="55"/>
      <c r="NHH61" s="55"/>
      <c r="NHI61" s="55"/>
      <c r="NHJ61" s="55"/>
      <c r="NHK61" s="55"/>
      <c r="NHL61" s="55"/>
      <c r="NHM61" s="55"/>
      <c r="NHN61" s="55"/>
      <c r="NHO61" s="55"/>
      <c r="NHP61" s="55"/>
      <c r="NHQ61" s="55"/>
      <c r="NHR61" s="55"/>
      <c r="NHS61" s="55"/>
      <c r="NHT61" s="55"/>
      <c r="NHU61" s="55"/>
      <c r="NHV61" s="55"/>
      <c r="NHW61" s="55"/>
      <c r="NHX61" s="55"/>
      <c r="NHY61" s="55"/>
      <c r="NHZ61" s="55"/>
      <c r="NIA61" s="55"/>
      <c r="NIB61" s="55"/>
      <c r="NIC61" s="55"/>
      <c r="NID61" s="55"/>
      <c r="NIE61" s="55"/>
      <c r="NIF61" s="55"/>
      <c r="NIG61" s="55"/>
      <c r="NIH61" s="55"/>
      <c r="NII61" s="55"/>
      <c r="NIJ61" s="55"/>
      <c r="NIK61" s="55"/>
      <c r="NIL61" s="55"/>
      <c r="NIM61" s="55"/>
      <c r="NIN61" s="55"/>
      <c r="NIO61" s="55"/>
      <c r="NIP61" s="55"/>
      <c r="NIQ61" s="55"/>
      <c r="NIR61" s="55"/>
      <c r="NIS61" s="55"/>
      <c r="NIT61" s="55"/>
      <c r="NIU61" s="55"/>
      <c r="NIV61" s="55"/>
      <c r="NIW61" s="55"/>
      <c r="NIX61" s="55"/>
      <c r="NIY61" s="55"/>
      <c r="NIZ61" s="55"/>
      <c r="NJA61" s="55"/>
      <c r="NJB61" s="55"/>
      <c r="NJC61" s="55"/>
      <c r="NJD61" s="55"/>
      <c r="NJE61" s="55"/>
      <c r="NJF61" s="55"/>
      <c r="NJG61" s="55"/>
      <c r="NJH61" s="55"/>
      <c r="NJI61" s="55"/>
      <c r="NJJ61" s="55"/>
      <c r="NJK61" s="55"/>
      <c r="NJL61" s="55"/>
      <c r="NJM61" s="55"/>
      <c r="NJN61" s="55"/>
      <c r="NJO61" s="55"/>
      <c r="NJP61" s="55"/>
      <c r="NJQ61" s="55"/>
      <c r="NJR61" s="55"/>
      <c r="NJS61" s="55"/>
      <c r="NJT61" s="55"/>
      <c r="NJU61" s="55"/>
      <c r="NJV61" s="55"/>
      <c r="NJW61" s="55"/>
      <c r="NJX61" s="55"/>
      <c r="NJY61" s="55"/>
      <c r="NJZ61" s="55"/>
      <c r="NKA61" s="55"/>
      <c r="NKB61" s="55"/>
      <c r="NKC61" s="55"/>
      <c r="NKD61" s="55"/>
      <c r="NKE61" s="55"/>
      <c r="NKF61" s="55"/>
      <c r="NKG61" s="55"/>
      <c r="NKH61" s="55"/>
      <c r="NKI61" s="55"/>
      <c r="NKJ61" s="55"/>
      <c r="NKK61" s="55"/>
      <c r="NKL61" s="55"/>
      <c r="NKM61" s="55"/>
      <c r="NKN61" s="55"/>
      <c r="NKO61" s="55"/>
      <c r="NKP61" s="55"/>
      <c r="NKQ61" s="55"/>
      <c r="NKR61" s="55"/>
      <c r="NKS61" s="55"/>
      <c r="NKT61" s="55"/>
      <c r="NKU61" s="55"/>
      <c r="NKV61" s="55"/>
      <c r="NKW61" s="55"/>
      <c r="NKX61" s="55"/>
      <c r="NKY61" s="55"/>
      <c r="NKZ61" s="55"/>
      <c r="NLA61" s="55"/>
      <c r="NLB61" s="55"/>
      <c r="NLC61" s="55"/>
      <c r="NLD61" s="55"/>
      <c r="NLE61" s="55"/>
      <c r="NLF61" s="55"/>
      <c r="NLG61" s="55"/>
      <c r="NLH61" s="55"/>
      <c r="NLI61" s="55"/>
      <c r="NLJ61" s="55"/>
      <c r="NLK61" s="55"/>
      <c r="NLL61" s="55"/>
      <c r="NLM61" s="55"/>
      <c r="NLN61" s="55"/>
      <c r="NLO61" s="55"/>
      <c r="NLP61" s="55"/>
      <c r="NLQ61" s="55"/>
      <c r="NLR61" s="55"/>
      <c r="NLS61" s="55"/>
      <c r="NLT61" s="55"/>
      <c r="NLU61" s="55"/>
      <c r="NLV61" s="55"/>
      <c r="NLW61" s="55"/>
      <c r="NLX61" s="55"/>
      <c r="NLY61" s="55"/>
      <c r="NLZ61" s="55"/>
      <c r="NMA61" s="55"/>
      <c r="NMB61" s="55"/>
      <c r="NMC61" s="55"/>
      <c r="NMD61" s="55"/>
      <c r="NME61" s="55"/>
      <c r="NMF61" s="55"/>
      <c r="NMG61" s="55"/>
      <c r="NMH61" s="55"/>
      <c r="NMI61" s="55"/>
      <c r="NMJ61" s="55"/>
      <c r="NMK61" s="55"/>
      <c r="NML61" s="55"/>
      <c r="NMM61" s="55"/>
      <c r="NMN61" s="55"/>
      <c r="NMO61" s="55"/>
      <c r="NMP61" s="55"/>
      <c r="NMQ61" s="55"/>
      <c r="NMR61" s="55"/>
      <c r="NMS61" s="55"/>
      <c r="NMT61" s="55"/>
      <c r="NMU61" s="55"/>
      <c r="NMV61" s="55"/>
      <c r="NMW61" s="55"/>
      <c r="NMX61" s="55"/>
      <c r="NMY61" s="55"/>
      <c r="NMZ61" s="55"/>
      <c r="NNA61" s="55"/>
      <c r="NNB61" s="55"/>
      <c r="NNC61" s="55"/>
      <c r="NND61" s="55"/>
      <c r="NNE61" s="55"/>
      <c r="NNF61" s="55"/>
      <c r="NNG61" s="55"/>
      <c r="NNH61" s="55"/>
      <c r="NNI61" s="55"/>
      <c r="NNJ61" s="55"/>
      <c r="NNK61" s="55"/>
      <c r="NNL61" s="55"/>
      <c r="NNM61" s="55"/>
      <c r="NNN61" s="55"/>
      <c r="NNO61" s="55"/>
      <c r="NNP61" s="55"/>
      <c r="NNQ61" s="55"/>
      <c r="NNR61" s="55"/>
      <c r="NNS61" s="55"/>
      <c r="NNT61" s="55"/>
      <c r="NNU61" s="55"/>
      <c r="NNV61" s="55"/>
      <c r="NNW61" s="55"/>
      <c r="NNX61" s="55"/>
      <c r="NNY61" s="55"/>
      <c r="NNZ61" s="55"/>
      <c r="NOA61" s="55"/>
      <c r="NOB61" s="55"/>
      <c r="NOC61" s="55"/>
      <c r="NOD61" s="55"/>
      <c r="NOE61" s="55"/>
      <c r="NOF61" s="55"/>
      <c r="NOG61" s="55"/>
      <c r="NOH61" s="55"/>
      <c r="NOI61" s="55"/>
      <c r="NOJ61" s="55"/>
      <c r="NOK61" s="55"/>
      <c r="NOL61" s="55"/>
      <c r="NOM61" s="55"/>
      <c r="NON61" s="55"/>
      <c r="NOO61" s="55"/>
      <c r="NOP61" s="55"/>
      <c r="NOQ61" s="55"/>
      <c r="NOR61" s="55"/>
      <c r="NOS61" s="55"/>
      <c r="NOT61" s="55"/>
      <c r="NOU61" s="55"/>
      <c r="NOV61" s="55"/>
      <c r="NOW61" s="55"/>
      <c r="NOX61" s="55"/>
      <c r="NOY61" s="55"/>
      <c r="NOZ61" s="55"/>
      <c r="NPA61" s="55"/>
      <c r="NPB61" s="55"/>
      <c r="NPC61" s="55"/>
      <c r="NPD61" s="55"/>
      <c r="NPE61" s="55"/>
      <c r="NPF61" s="55"/>
      <c r="NPG61" s="55"/>
      <c r="NPH61" s="55"/>
      <c r="NPI61" s="55"/>
      <c r="NPJ61" s="55"/>
      <c r="NPK61" s="55"/>
      <c r="NPL61" s="55"/>
      <c r="NPM61" s="55"/>
      <c r="NPN61" s="55"/>
      <c r="NPO61" s="55"/>
      <c r="NPP61" s="55"/>
      <c r="NPQ61" s="55"/>
      <c r="NPR61" s="55"/>
      <c r="NPS61" s="55"/>
      <c r="NPT61" s="55"/>
      <c r="NPU61" s="55"/>
      <c r="NPV61" s="55"/>
      <c r="NPW61" s="55"/>
      <c r="NPX61" s="55"/>
      <c r="NPY61" s="55"/>
      <c r="NPZ61" s="55"/>
      <c r="NQA61" s="55"/>
      <c r="NQB61" s="55"/>
      <c r="NQC61" s="55"/>
      <c r="NQD61" s="55"/>
      <c r="NQE61" s="55"/>
      <c r="NQF61" s="55"/>
      <c r="NQG61" s="55"/>
      <c r="NQH61" s="55"/>
      <c r="NQI61" s="55"/>
      <c r="NQJ61" s="55"/>
      <c r="NQK61" s="55"/>
      <c r="NQL61" s="55"/>
      <c r="NQM61" s="55"/>
      <c r="NQN61" s="55"/>
      <c r="NQO61" s="55"/>
      <c r="NQP61" s="55"/>
      <c r="NQQ61" s="55"/>
      <c r="NQR61" s="55"/>
      <c r="NQS61" s="55"/>
      <c r="NQT61" s="55"/>
      <c r="NQU61" s="55"/>
      <c r="NQV61" s="55"/>
      <c r="NQW61" s="55"/>
      <c r="NQX61" s="55"/>
      <c r="NQY61" s="55"/>
      <c r="NQZ61" s="55"/>
      <c r="NRA61" s="55"/>
      <c r="NRB61" s="55"/>
      <c r="NRC61" s="55"/>
      <c r="NRD61" s="55"/>
      <c r="NRE61" s="55"/>
      <c r="NRF61" s="55"/>
      <c r="NRG61" s="55"/>
      <c r="NRH61" s="55"/>
      <c r="NRI61" s="55"/>
      <c r="NRJ61" s="55"/>
      <c r="NRK61" s="55"/>
      <c r="NRL61" s="55"/>
      <c r="NRM61" s="55"/>
      <c r="NRN61" s="55"/>
      <c r="NRO61" s="55"/>
      <c r="NRP61" s="55"/>
      <c r="NRQ61" s="55"/>
      <c r="NRR61" s="55"/>
      <c r="NRS61" s="55"/>
      <c r="NRT61" s="55"/>
      <c r="NRU61" s="55"/>
      <c r="NRV61" s="55"/>
      <c r="NRW61" s="55"/>
      <c r="NRX61" s="55"/>
      <c r="NRY61" s="55"/>
      <c r="NRZ61" s="55"/>
      <c r="NSA61" s="55"/>
      <c r="NSB61" s="55"/>
      <c r="NSC61" s="55"/>
      <c r="NSD61" s="55"/>
      <c r="NSE61" s="55"/>
      <c r="NSF61" s="55"/>
      <c r="NSG61" s="55"/>
      <c r="NSH61" s="55"/>
      <c r="NSI61" s="55"/>
      <c r="NSJ61" s="55"/>
      <c r="NSK61" s="55"/>
      <c r="NSL61" s="55"/>
      <c r="NSM61" s="55"/>
      <c r="NSN61" s="55"/>
      <c r="NSO61" s="55"/>
      <c r="NSP61" s="55"/>
      <c r="NSQ61" s="55"/>
      <c r="NSR61" s="55"/>
      <c r="NSS61" s="55"/>
      <c r="NST61" s="55"/>
      <c r="NSU61" s="55"/>
      <c r="NSV61" s="55"/>
      <c r="NSW61" s="55"/>
      <c r="NSX61" s="55"/>
      <c r="NSY61" s="55"/>
      <c r="NSZ61" s="55"/>
      <c r="NTA61" s="55"/>
      <c r="NTB61" s="55"/>
      <c r="NTC61" s="55"/>
      <c r="NTD61" s="55"/>
      <c r="NTE61" s="55"/>
      <c r="NTF61" s="55"/>
      <c r="NTG61" s="55"/>
      <c r="NTH61" s="55"/>
      <c r="NTI61" s="55"/>
      <c r="NTJ61" s="55"/>
      <c r="NTK61" s="55"/>
      <c r="NTL61" s="55"/>
      <c r="NTM61" s="55"/>
      <c r="NTN61" s="55"/>
      <c r="NTO61" s="55"/>
      <c r="NTP61" s="55"/>
      <c r="NTQ61" s="55"/>
      <c r="NTR61" s="55"/>
      <c r="NTS61" s="55"/>
      <c r="NTT61" s="55"/>
      <c r="NTU61" s="55"/>
      <c r="NTV61" s="55"/>
      <c r="NTW61" s="55"/>
      <c r="NTX61" s="55"/>
      <c r="NTY61" s="55"/>
      <c r="NTZ61" s="55"/>
      <c r="NUA61" s="55"/>
      <c r="NUB61" s="55"/>
      <c r="NUC61" s="55"/>
      <c r="NUD61" s="55"/>
      <c r="NUE61" s="55"/>
      <c r="NUF61" s="55"/>
      <c r="NUG61" s="55"/>
      <c r="NUH61" s="55"/>
      <c r="NUI61" s="55"/>
      <c r="NUJ61" s="55"/>
      <c r="NUK61" s="55"/>
      <c r="NUL61" s="55"/>
      <c r="NUM61" s="55"/>
      <c r="NUN61" s="55"/>
      <c r="NUO61" s="55"/>
      <c r="NUP61" s="55"/>
      <c r="NUQ61" s="55"/>
      <c r="NUR61" s="55"/>
      <c r="NUS61" s="55"/>
      <c r="NUT61" s="55"/>
      <c r="NUU61" s="55"/>
      <c r="NUV61" s="55"/>
      <c r="NUW61" s="55"/>
      <c r="NUX61" s="55"/>
      <c r="NUY61" s="55"/>
      <c r="NUZ61" s="55"/>
      <c r="NVA61" s="55"/>
      <c r="NVB61" s="55"/>
      <c r="NVC61" s="55"/>
      <c r="NVD61" s="55"/>
      <c r="NVE61" s="55"/>
      <c r="NVF61" s="55"/>
      <c r="NVG61" s="55"/>
      <c r="NVH61" s="55"/>
      <c r="NVI61" s="55"/>
      <c r="NVJ61" s="55"/>
      <c r="NVK61" s="55"/>
      <c r="NVL61" s="55"/>
      <c r="NVM61" s="55"/>
      <c r="NVN61" s="55"/>
      <c r="NVO61" s="55"/>
      <c r="NVP61" s="55"/>
      <c r="NVQ61" s="55"/>
      <c r="NVR61" s="55"/>
      <c r="NVS61" s="55"/>
      <c r="NVT61" s="55"/>
      <c r="NVU61" s="55"/>
      <c r="NVV61" s="55"/>
      <c r="NVW61" s="55"/>
      <c r="NVX61" s="55"/>
      <c r="NVY61" s="55"/>
      <c r="NVZ61" s="55"/>
      <c r="NWA61" s="55"/>
      <c r="NWB61" s="55"/>
      <c r="NWC61" s="55"/>
      <c r="NWD61" s="55"/>
      <c r="NWE61" s="55"/>
      <c r="NWF61" s="55"/>
      <c r="NWG61" s="55"/>
      <c r="NWH61" s="55"/>
      <c r="NWI61" s="55"/>
      <c r="NWJ61" s="55"/>
      <c r="NWK61" s="55"/>
      <c r="NWL61" s="55"/>
      <c r="NWM61" s="55"/>
      <c r="NWN61" s="55"/>
      <c r="NWO61" s="55"/>
      <c r="NWP61" s="55"/>
      <c r="NWQ61" s="55"/>
      <c r="NWR61" s="55"/>
      <c r="NWS61" s="55"/>
      <c r="NWT61" s="55"/>
      <c r="NWU61" s="55"/>
      <c r="NWV61" s="55"/>
      <c r="NWW61" s="55"/>
      <c r="NWX61" s="55"/>
      <c r="NWY61" s="55"/>
      <c r="NWZ61" s="55"/>
      <c r="NXA61" s="55"/>
      <c r="NXB61" s="55"/>
      <c r="NXC61" s="55"/>
      <c r="NXD61" s="55"/>
      <c r="NXE61" s="55"/>
      <c r="NXF61" s="55"/>
      <c r="NXG61" s="55"/>
      <c r="NXH61" s="55"/>
      <c r="NXI61" s="55"/>
      <c r="NXJ61" s="55"/>
      <c r="NXK61" s="55"/>
      <c r="NXL61" s="55"/>
      <c r="NXM61" s="55"/>
      <c r="NXN61" s="55"/>
      <c r="NXO61" s="55"/>
      <c r="NXP61" s="55"/>
      <c r="NXQ61" s="55"/>
      <c r="NXR61" s="55"/>
      <c r="NXS61" s="55"/>
      <c r="NXT61" s="55"/>
      <c r="NXU61" s="55"/>
      <c r="NXV61" s="55"/>
      <c r="NXW61" s="55"/>
      <c r="NXX61" s="55"/>
      <c r="NXY61" s="55"/>
      <c r="NXZ61" s="55"/>
      <c r="NYA61" s="55"/>
      <c r="NYB61" s="55"/>
      <c r="NYC61" s="55"/>
      <c r="NYD61" s="55"/>
      <c r="NYE61" s="55"/>
      <c r="NYF61" s="55"/>
      <c r="NYG61" s="55"/>
      <c r="NYH61" s="55"/>
      <c r="NYI61" s="55"/>
      <c r="NYJ61" s="55"/>
      <c r="NYK61" s="55"/>
      <c r="NYL61" s="55"/>
      <c r="NYM61" s="55"/>
      <c r="NYN61" s="55"/>
      <c r="NYO61" s="55"/>
      <c r="NYP61" s="55"/>
      <c r="NYQ61" s="55"/>
      <c r="NYR61" s="55"/>
      <c r="NYS61" s="55"/>
      <c r="NYT61" s="55"/>
      <c r="NYU61" s="55"/>
      <c r="NYV61" s="55"/>
      <c r="NYW61" s="55"/>
      <c r="NYX61" s="55"/>
      <c r="NYY61" s="55"/>
      <c r="NYZ61" s="55"/>
      <c r="NZA61" s="55"/>
      <c r="NZB61" s="55"/>
      <c r="NZC61" s="55"/>
      <c r="NZD61" s="55"/>
      <c r="NZE61" s="55"/>
      <c r="NZF61" s="55"/>
      <c r="NZG61" s="55"/>
      <c r="NZH61" s="55"/>
      <c r="NZI61" s="55"/>
      <c r="NZJ61" s="55"/>
      <c r="NZK61" s="55"/>
      <c r="NZL61" s="55"/>
      <c r="NZM61" s="55"/>
      <c r="NZN61" s="55"/>
      <c r="NZO61" s="55"/>
      <c r="NZP61" s="55"/>
      <c r="NZQ61" s="55"/>
      <c r="NZR61" s="55"/>
      <c r="NZS61" s="55"/>
      <c r="NZT61" s="55"/>
      <c r="NZU61" s="55"/>
      <c r="NZV61" s="55"/>
      <c r="NZW61" s="55"/>
      <c r="NZX61" s="55"/>
      <c r="NZY61" s="55"/>
      <c r="NZZ61" s="55"/>
      <c r="OAA61" s="55"/>
      <c r="OAB61" s="55"/>
      <c r="OAC61" s="55"/>
      <c r="OAD61" s="55"/>
      <c r="OAE61" s="55"/>
      <c r="OAF61" s="55"/>
      <c r="OAG61" s="55"/>
      <c r="OAH61" s="55"/>
      <c r="OAI61" s="55"/>
      <c r="OAJ61" s="55"/>
      <c r="OAK61" s="55"/>
      <c r="OAL61" s="55"/>
      <c r="OAM61" s="55"/>
      <c r="OAN61" s="55"/>
      <c r="OAO61" s="55"/>
      <c r="OAP61" s="55"/>
      <c r="OAQ61" s="55"/>
      <c r="OAR61" s="55"/>
      <c r="OAS61" s="55"/>
      <c r="OAT61" s="55"/>
      <c r="OAU61" s="55"/>
      <c r="OAV61" s="55"/>
      <c r="OAW61" s="55"/>
      <c r="OAX61" s="55"/>
      <c r="OAY61" s="55"/>
      <c r="OAZ61" s="55"/>
      <c r="OBA61" s="55"/>
      <c r="OBB61" s="55"/>
      <c r="OBC61" s="55"/>
      <c r="OBD61" s="55"/>
      <c r="OBE61" s="55"/>
      <c r="OBF61" s="55"/>
      <c r="OBG61" s="55"/>
      <c r="OBH61" s="55"/>
      <c r="OBI61" s="55"/>
      <c r="OBJ61" s="55"/>
      <c r="OBK61" s="55"/>
      <c r="OBL61" s="55"/>
      <c r="OBM61" s="55"/>
      <c r="OBN61" s="55"/>
      <c r="OBO61" s="55"/>
      <c r="OBP61" s="55"/>
      <c r="OBQ61" s="55"/>
      <c r="OBR61" s="55"/>
      <c r="OBS61" s="55"/>
      <c r="OBT61" s="55"/>
      <c r="OBU61" s="55"/>
      <c r="OBV61" s="55"/>
      <c r="OBW61" s="55"/>
      <c r="OBX61" s="55"/>
      <c r="OBY61" s="55"/>
      <c r="OBZ61" s="55"/>
      <c r="OCA61" s="55"/>
      <c r="OCB61" s="55"/>
      <c r="OCC61" s="55"/>
      <c r="OCD61" s="55"/>
      <c r="OCE61" s="55"/>
      <c r="OCF61" s="55"/>
      <c r="OCG61" s="55"/>
      <c r="OCH61" s="55"/>
      <c r="OCI61" s="55"/>
      <c r="OCJ61" s="55"/>
      <c r="OCK61" s="55"/>
      <c r="OCL61" s="55"/>
      <c r="OCM61" s="55"/>
      <c r="OCN61" s="55"/>
      <c r="OCO61" s="55"/>
      <c r="OCP61" s="55"/>
      <c r="OCQ61" s="55"/>
      <c r="OCR61" s="55"/>
      <c r="OCS61" s="55"/>
      <c r="OCT61" s="55"/>
      <c r="OCU61" s="55"/>
      <c r="OCV61" s="55"/>
      <c r="OCW61" s="55"/>
      <c r="OCX61" s="55"/>
      <c r="OCY61" s="55"/>
      <c r="OCZ61" s="55"/>
      <c r="ODA61" s="55"/>
      <c r="ODB61" s="55"/>
      <c r="ODC61" s="55"/>
      <c r="ODD61" s="55"/>
      <c r="ODE61" s="55"/>
      <c r="ODF61" s="55"/>
      <c r="ODG61" s="55"/>
      <c r="ODH61" s="55"/>
      <c r="ODI61" s="55"/>
      <c r="ODJ61" s="55"/>
      <c r="ODK61" s="55"/>
      <c r="ODL61" s="55"/>
      <c r="ODM61" s="55"/>
      <c r="ODN61" s="55"/>
      <c r="ODO61" s="55"/>
      <c r="ODP61" s="55"/>
      <c r="ODQ61" s="55"/>
      <c r="ODR61" s="55"/>
      <c r="ODS61" s="55"/>
      <c r="ODT61" s="55"/>
      <c r="ODU61" s="55"/>
      <c r="ODV61" s="55"/>
      <c r="ODW61" s="55"/>
      <c r="ODX61" s="55"/>
      <c r="ODY61" s="55"/>
      <c r="ODZ61" s="55"/>
      <c r="OEA61" s="55"/>
      <c r="OEB61" s="55"/>
      <c r="OEC61" s="55"/>
      <c r="OED61" s="55"/>
      <c r="OEE61" s="55"/>
      <c r="OEF61" s="55"/>
      <c r="OEG61" s="55"/>
      <c r="OEH61" s="55"/>
      <c r="OEI61" s="55"/>
      <c r="OEJ61" s="55"/>
      <c r="OEK61" s="55"/>
      <c r="OEL61" s="55"/>
      <c r="OEM61" s="55"/>
      <c r="OEN61" s="55"/>
      <c r="OEO61" s="55"/>
      <c r="OEP61" s="55"/>
      <c r="OEQ61" s="55"/>
      <c r="OER61" s="55"/>
      <c r="OES61" s="55"/>
      <c r="OET61" s="55"/>
      <c r="OEU61" s="55"/>
      <c r="OEV61" s="55"/>
      <c r="OEW61" s="55"/>
      <c r="OEX61" s="55"/>
      <c r="OEY61" s="55"/>
      <c r="OEZ61" s="55"/>
      <c r="OFA61" s="55"/>
      <c r="OFB61" s="55"/>
      <c r="OFC61" s="55"/>
      <c r="OFD61" s="55"/>
      <c r="OFE61" s="55"/>
      <c r="OFF61" s="55"/>
      <c r="OFG61" s="55"/>
      <c r="OFH61" s="55"/>
      <c r="OFI61" s="55"/>
      <c r="OFJ61" s="55"/>
      <c r="OFK61" s="55"/>
      <c r="OFL61" s="55"/>
      <c r="OFM61" s="55"/>
      <c r="OFN61" s="55"/>
      <c r="OFO61" s="55"/>
      <c r="OFP61" s="55"/>
      <c r="OFQ61" s="55"/>
      <c r="OFR61" s="55"/>
      <c r="OFS61" s="55"/>
      <c r="OFT61" s="55"/>
      <c r="OFU61" s="55"/>
      <c r="OFV61" s="55"/>
      <c r="OFW61" s="55"/>
      <c r="OFX61" s="55"/>
      <c r="OFY61" s="55"/>
      <c r="OFZ61" s="55"/>
      <c r="OGA61" s="55"/>
      <c r="OGB61" s="55"/>
      <c r="OGC61" s="55"/>
      <c r="OGD61" s="55"/>
      <c r="OGE61" s="55"/>
      <c r="OGF61" s="55"/>
      <c r="OGG61" s="55"/>
      <c r="OGH61" s="55"/>
      <c r="OGI61" s="55"/>
      <c r="OGJ61" s="55"/>
      <c r="OGK61" s="55"/>
      <c r="OGL61" s="55"/>
      <c r="OGM61" s="55"/>
      <c r="OGN61" s="55"/>
      <c r="OGO61" s="55"/>
      <c r="OGP61" s="55"/>
      <c r="OGQ61" s="55"/>
      <c r="OGR61" s="55"/>
      <c r="OGS61" s="55"/>
      <c r="OGT61" s="55"/>
      <c r="OGU61" s="55"/>
      <c r="OGV61" s="55"/>
      <c r="OGW61" s="55"/>
      <c r="OGX61" s="55"/>
      <c r="OGY61" s="55"/>
      <c r="OGZ61" s="55"/>
      <c r="OHA61" s="55"/>
      <c r="OHB61" s="55"/>
      <c r="OHC61" s="55"/>
      <c r="OHD61" s="55"/>
      <c r="OHE61" s="55"/>
      <c r="OHF61" s="55"/>
      <c r="OHG61" s="55"/>
      <c r="OHH61" s="55"/>
      <c r="OHI61" s="55"/>
      <c r="OHJ61" s="55"/>
      <c r="OHK61" s="55"/>
      <c r="OHL61" s="55"/>
      <c r="OHM61" s="55"/>
      <c r="OHN61" s="55"/>
      <c r="OHO61" s="55"/>
      <c r="OHP61" s="55"/>
      <c r="OHQ61" s="55"/>
      <c r="OHR61" s="55"/>
      <c r="OHS61" s="55"/>
      <c r="OHT61" s="55"/>
      <c r="OHU61" s="55"/>
      <c r="OHV61" s="55"/>
      <c r="OHW61" s="55"/>
      <c r="OHX61" s="55"/>
      <c r="OHY61" s="55"/>
      <c r="OHZ61" s="55"/>
      <c r="OIA61" s="55"/>
      <c r="OIB61" s="55"/>
      <c r="OIC61" s="55"/>
      <c r="OID61" s="55"/>
      <c r="OIE61" s="55"/>
      <c r="OIF61" s="55"/>
      <c r="OIG61" s="55"/>
      <c r="OIH61" s="55"/>
      <c r="OII61" s="55"/>
      <c r="OIJ61" s="55"/>
      <c r="OIK61" s="55"/>
      <c r="OIL61" s="55"/>
      <c r="OIM61" s="55"/>
      <c r="OIN61" s="55"/>
      <c r="OIO61" s="55"/>
      <c r="OIP61" s="55"/>
      <c r="OIQ61" s="55"/>
      <c r="OIR61" s="55"/>
      <c r="OIS61" s="55"/>
      <c r="OIT61" s="55"/>
      <c r="OIU61" s="55"/>
      <c r="OIV61" s="55"/>
      <c r="OIW61" s="55"/>
      <c r="OIX61" s="55"/>
      <c r="OIY61" s="55"/>
      <c r="OIZ61" s="55"/>
      <c r="OJA61" s="55"/>
      <c r="OJB61" s="55"/>
      <c r="OJC61" s="55"/>
      <c r="OJD61" s="55"/>
      <c r="OJE61" s="55"/>
      <c r="OJF61" s="55"/>
      <c r="OJG61" s="55"/>
      <c r="OJH61" s="55"/>
      <c r="OJI61" s="55"/>
      <c r="OJJ61" s="55"/>
      <c r="OJK61" s="55"/>
      <c r="OJL61" s="55"/>
      <c r="OJM61" s="55"/>
      <c r="OJN61" s="55"/>
      <c r="OJO61" s="55"/>
      <c r="OJP61" s="55"/>
      <c r="OJQ61" s="55"/>
      <c r="OJR61" s="55"/>
      <c r="OJS61" s="55"/>
      <c r="OJT61" s="55"/>
      <c r="OJU61" s="55"/>
      <c r="OJV61" s="55"/>
      <c r="OJW61" s="55"/>
      <c r="OJX61" s="55"/>
      <c r="OJY61" s="55"/>
      <c r="OJZ61" s="55"/>
      <c r="OKA61" s="55"/>
      <c r="OKB61" s="55"/>
      <c r="OKC61" s="55"/>
      <c r="OKD61" s="55"/>
      <c r="OKE61" s="55"/>
      <c r="OKF61" s="55"/>
      <c r="OKG61" s="55"/>
      <c r="OKH61" s="55"/>
      <c r="OKI61" s="55"/>
      <c r="OKJ61" s="55"/>
      <c r="OKK61" s="55"/>
      <c r="OKL61" s="55"/>
      <c r="OKM61" s="55"/>
      <c r="OKN61" s="55"/>
      <c r="OKO61" s="55"/>
      <c r="OKP61" s="55"/>
      <c r="OKQ61" s="55"/>
      <c r="OKR61" s="55"/>
      <c r="OKS61" s="55"/>
      <c r="OKT61" s="55"/>
      <c r="OKU61" s="55"/>
      <c r="OKV61" s="55"/>
      <c r="OKW61" s="55"/>
      <c r="OKX61" s="55"/>
      <c r="OKY61" s="55"/>
      <c r="OKZ61" s="55"/>
      <c r="OLA61" s="55"/>
      <c r="OLB61" s="55"/>
      <c r="OLC61" s="55"/>
      <c r="OLD61" s="55"/>
      <c r="OLE61" s="55"/>
      <c r="OLF61" s="55"/>
      <c r="OLG61" s="55"/>
      <c r="OLH61" s="55"/>
      <c r="OLI61" s="55"/>
      <c r="OLJ61" s="55"/>
      <c r="OLK61" s="55"/>
      <c r="OLL61" s="55"/>
      <c r="OLM61" s="55"/>
      <c r="OLN61" s="55"/>
      <c r="OLO61" s="55"/>
      <c r="OLP61" s="55"/>
      <c r="OLQ61" s="55"/>
      <c r="OLR61" s="55"/>
      <c r="OLS61" s="55"/>
      <c r="OLT61" s="55"/>
      <c r="OLU61" s="55"/>
      <c r="OLV61" s="55"/>
      <c r="OLW61" s="55"/>
      <c r="OLX61" s="55"/>
      <c r="OLY61" s="55"/>
      <c r="OLZ61" s="55"/>
      <c r="OMA61" s="55"/>
      <c r="OMB61" s="55"/>
      <c r="OMC61" s="55"/>
      <c r="OMD61" s="55"/>
      <c r="OME61" s="55"/>
      <c r="OMF61" s="55"/>
      <c r="OMG61" s="55"/>
      <c r="OMH61" s="55"/>
      <c r="OMI61" s="55"/>
      <c r="OMJ61" s="55"/>
      <c r="OMK61" s="55"/>
      <c r="OML61" s="55"/>
      <c r="OMM61" s="55"/>
      <c r="OMN61" s="55"/>
      <c r="OMO61" s="55"/>
      <c r="OMP61" s="55"/>
      <c r="OMQ61" s="55"/>
      <c r="OMR61" s="55"/>
      <c r="OMS61" s="55"/>
      <c r="OMT61" s="55"/>
      <c r="OMU61" s="55"/>
      <c r="OMV61" s="55"/>
      <c r="OMW61" s="55"/>
      <c r="OMX61" s="55"/>
      <c r="OMY61" s="55"/>
      <c r="OMZ61" s="55"/>
      <c r="ONA61" s="55"/>
      <c r="ONB61" s="55"/>
      <c r="ONC61" s="55"/>
      <c r="OND61" s="55"/>
      <c r="ONE61" s="55"/>
      <c r="ONF61" s="55"/>
      <c r="ONG61" s="55"/>
      <c r="ONH61" s="55"/>
      <c r="ONI61" s="55"/>
      <c r="ONJ61" s="55"/>
      <c r="ONK61" s="55"/>
      <c r="ONL61" s="55"/>
      <c r="ONM61" s="55"/>
      <c r="ONN61" s="55"/>
      <c r="ONO61" s="55"/>
      <c r="ONP61" s="55"/>
      <c r="ONQ61" s="55"/>
      <c r="ONR61" s="55"/>
      <c r="ONS61" s="55"/>
      <c r="ONT61" s="55"/>
      <c r="ONU61" s="55"/>
      <c r="ONV61" s="55"/>
      <c r="ONW61" s="55"/>
      <c r="ONX61" s="55"/>
      <c r="ONY61" s="55"/>
      <c r="ONZ61" s="55"/>
      <c r="OOA61" s="55"/>
      <c r="OOB61" s="55"/>
      <c r="OOC61" s="55"/>
      <c r="OOD61" s="55"/>
      <c r="OOE61" s="55"/>
      <c r="OOF61" s="55"/>
      <c r="OOG61" s="55"/>
      <c r="OOH61" s="55"/>
      <c r="OOI61" s="55"/>
      <c r="OOJ61" s="55"/>
      <c r="OOK61" s="55"/>
      <c r="OOL61" s="55"/>
      <c r="OOM61" s="55"/>
      <c r="OON61" s="55"/>
      <c r="OOO61" s="55"/>
      <c r="OOP61" s="55"/>
      <c r="OOQ61" s="55"/>
      <c r="OOR61" s="55"/>
      <c r="OOS61" s="55"/>
      <c r="OOT61" s="55"/>
      <c r="OOU61" s="55"/>
      <c r="OOV61" s="55"/>
      <c r="OOW61" s="55"/>
      <c r="OOX61" s="55"/>
      <c r="OOY61" s="55"/>
      <c r="OOZ61" s="55"/>
      <c r="OPA61" s="55"/>
      <c r="OPB61" s="55"/>
      <c r="OPC61" s="55"/>
      <c r="OPD61" s="55"/>
      <c r="OPE61" s="55"/>
      <c r="OPF61" s="55"/>
      <c r="OPG61" s="55"/>
      <c r="OPH61" s="55"/>
      <c r="OPI61" s="55"/>
      <c r="OPJ61" s="55"/>
      <c r="OPK61" s="55"/>
      <c r="OPL61" s="55"/>
      <c r="OPM61" s="55"/>
      <c r="OPN61" s="55"/>
      <c r="OPO61" s="55"/>
      <c r="OPP61" s="55"/>
      <c r="OPQ61" s="55"/>
      <c r="OPR61" s="55"/>
      <c r="OPS61" s="55"/>
      <c r="OPT61" s="55"/>
      <c r="OPU61" s="55"/>
      <c r="OPV61" s="55"/>
      <c r="OPW61" s="55"/>
      <c r="OPX61" s="55"/>
      <c r="OPY61" s="55"/>
      <c r="OPZ61" s="55"/>
      <c r="OQA61" s="55"/>
      <c r="OQB61" s="55"/>
      <c r="OQC61" s="55"/>
      <c r="OQD61" s="55"/>
      <c r="OQE61" s="55"/>
      <c r="OQF61" s="55"/>
      <c r="OQG61" s="55"/>
      <c r="OQH61" s="55"/>
      <c r="OQI61" s="55"/>
      <c r="OQJ61" s="55"/>
      <c r="OQK61" s="55"/>
      <c r="OQL61" s="55"/>
      <c r="OQM61" s="55"/>
      <c r="OQN61" s="55"/>
      <c r="OQO61" s="55"/>
      <c r="OQP61" s="55"/>
      <c r="OQQ61" s="55"/>
      <c r="OQR61" s="55"/>
      <c r="OQS61" s="55"/>
      <c r="OQT61" s="55"/>
      <c r="OQU61" s="55"/>
      <c r="OQV61" s="55"/>
      <c r="OQW61" s="55"/>
      <c r="OQX61" s="55"/>
      <c r="OQY61" s="55"/>
      <c r="OQZ61" s="55"/>
      <c r="ORA61" s="55"/>
      <c r="ORB61" s="55"/>
      <c r="ORC61" s="55"/>
      <c r="ORD61" s="55"/>
      <c r="ORE61" s="55"/>
      <c r="ORF61" s="55"/>
      <c r="ORG61" s="55"/>
      <c r="ORH61" s="55"/>
      <c r="ORI61" s="55"/>
      <c r="ORJ61" s="55"/>
      <c r="ORK61" s="55"/>
      <c r="ORL61" s="55"/>
      <c r="ORM61" s="55"/>
      <c r="ORN61" s="55"/>
      <c r="ORO61" s="55"/>
      <c r="ORP61" s="55"/>
      <c r="ORQ61" s="55"/>
      <c r="ORR61" s="55"/>
      <c r="ORS61" s="55"/>
      <c r="ORT61" s="55"/>
      <c r="ORU61" s="55"/>
      <c r="ORV61" s="55"/>
      <c r="ORW61" s="55"/>
      <c r="ORX61" s="55"/>
      <c r="ORY61" s="55"/>
      <c r="ORZ61" s="55"/>
      <c r="OSA61" s="55"/>
      <c r="OSB61" s="55"/>
      <c r="OSC61" s="55"/>
      <c r="OSD61" s="55"/>
      <c r="OSE61" s="55"/>
      <c r="OSF61" s="55"/>
      <c r="OSG61" s="55"/>
      <c r="OSH61" s="55"/>
      <c r="OSI61" s="55"/>
      <c r="OSJ61" s="55"/>
      <c r="OSK61" s="55"/>
      <c r="OSL61" s="55"/>
      <c r="OSM61" s="55"/>
      <c r="OSN61" s="55"/>
      <c r="OSO61" s="55"/>
      <c r="OSP61" s="55"/>
      <c r="OSQ61" s="55"/>
      <c r="OSR61" s="55"/>
      <c r="OSS61" s="55"/>
      <c r="OST61" s="55"/>
      <c r="OSU61" s="55"/>
      <c r="OSV61" s="55"/>
      <c r="OSW61" s="55"/>
      <c r="OSX61" s="55"/>
      <c r="OSY61" s="55"/>
      <c r="OSZ61" s="55"/>
      <c r="OTA61" s="55"/>
      <c r="OTB61" s="55"/>
      <c r="OTC61" s="55"/>
      <c r="OTD61" s="55"/>
      <c r="OTE61" s="55"/>
      <c r="OTF61" s="55"/>
      <c r="OTG61" s="55"/>
      <c r="OTH61" s="55"/>
      <c r="OTI61" s="55"/>
      <c r="OTJ61" s="55"/>
      <c r="OTK61" s="55"/>
      <c r="OTL61" s="55"/>
      <c r="OTM61" s="55"/>
      <c r="OTN61" s="55"/>
      <c r="OTO61" s="55"/>
      <c r="OTP61" s="55"/>
      <c r="OTQ61" s="55"/>
      <c r="OTR61" s="55"/>
      <c r="OTS61" s="55"/>
      <c r="OTT61" s="55"/>
      <c r="OTU61" s="55"/>
      <c r="OTV61" s="55"/>
      <c r="OTW61" s="55"/>
      <c r="OTX61" s="55"/>
      <c r="OTY61" s="55"/>
      <c r="OTZ61" s="55"/>
      <c r="OUA61" s="55"/>
      <c r="OUB61" s="55"/>
      <c r="OUC61" s="55"/>
      <c r="OUD61" s="55"/>
      <c r="OUE61" s="55"/>
      <c r="OUF61" s="55"/>
      <c r="OUG61" s="55"/>
      <c r="OUH61" s="55"/>
      <c r="OUI61" s="55"/>
      <c r="OUJ61" s="55"/>
      <c r="OUK61" s="55"/>
      <c r="OUL61" s="55"/>
      <c r="OUM61" s="55"/>
      <c r="OUN61" s="55"/>
      <c r="OUO61" s="55"/>
      <c r="OUP61" s="55"/>
      <c r="OUQ61" s="55"/>
      <c r="OUR61" s="55"/>
      <c r="OUS61" s="55"/>
      <c r="OUT61" s="55"/>
      <c r="OUU61" s="55"/>
      <c r="OUV61" s="55"/>
      <c r="OUW61" s="55"/>
      <c r="OUX61" s="55"/>
      <c r="OUY61" s="55"/>
      <c r="OUZ61" s="55"/>
      <c r="OVA61" s="55"/>
      <c r="OVB61" s="55"/>
      <c r="OVC61" s="55"/>
      <c r="OVD61" s="55"/>
      <c r="OVE61" s="55"/>
      <c r="OVF61" s="55"/>
      <c r="OVG61" s="55"/>
      <c r="OVH61" s="55"/>
      <c r="OVI61" s="55"/>
      <c r="OVJ61" s="55"/>
      <c r="OVK61" s="55"/>
      <c r="OVL61" s="55"/>
      <c r="OVM61" s="55"/>
      <c r="OVN61" s="55"/>
      <c r="OVO61" s="55"/>
      <c r="OVP61" s="55"/>
      <c r="OVQ61" s="55"/>
      <c r="OVR61" s="55"/>
      <c r="OVS61" s="55"/>
      <c r="OVT61" s="55"/>
      <c r="OVU61" s="55"/>
      <c r="OVV61" s="55"/>
      <c r="OVW61" s="55"/>
      <c r="OVX61" s="55"/>
      <c r="OVY61" s="55"/>
      <c r="OVZ61" s="55"/>
      <c r="OWA61" s="55"/>
      <c r="OWB61" s="55"/>
      <c r="OWC61" s="55"/>
      <c r="OWD61" s="55"/>
      <c r="OWE61" s="55"/>
      <c r="OWF61" s="55"/>
      <c r="OWG61" s="55"/>
      <c r="OWH61" s="55"/>
      <c r="OWI61" s="55"/>
      <c r="OWJ61" s="55"/>
      <c r="OWK61" s="55"/>
      <c r="OWL61" s="55"/>
      <c r="OWM61" s="55"/>
      <c r="OWN61" s="55"/>
      <c r="OWO61" s="55"/>
      <c r="OWP61" s="55"/>
      <c r="OWQ61" s="55"/>
      <c r="OWR61" s="55"/>
      <c r="OWS61" s="55"/>
      <c r="OWT61" s="55"/>
      <c r="OWU61" s="55"/>
      <c r="OWV61" s="55"/>
      <c r="OWW61" s="55"/>
      <c r="OWX61" s="55"/>
      <c r="OWY61" s="55"/>
      <c r="OWZ61" s="55"/>
      <c r="OXA61" s="55"/>
      <c r="OXB61" s="55"/>
      <c r="OXC61" s="55"/>
      <c r="OXD61" s="55"/>
      <c r="OXE61" s="55"/>
      <c r="OXF61" s="55"/>
      <c r="OXG61" s="55"/>
      <c r="OXH61" s="55"/>
      <c r="OXI61" s="55"/>
      <c r="OXJ61" s="55"/>
      <c r="OXK61" s="55"/>
      <c r="OXL61" s="55"/>
      <c r="OXM61" s="55"/>
      <c r="OXN61" s="55"/>
      <c r="OXO61" s="55"/>
      <c r="OXP61" s="55"/>
      <c r="OXQ61" s="55"/>
      <c r="OXR61" s="55"/>
      <c r="OXS61" s="55"/>
      <c r="OXT61" s="55"/>
      <c r="OXU61" s="55"/>
      <c r="OXV61" s="55"/>
      <c r="OXW61" s="55"/>
      <c r="OXX61" s="55"/>
      <c r="OXY61" s="55"/>
      <c r="OXZ61" s="55"/>
      <c r="OYA61" s="55"/>
      <c r="OYB61" s="55"/>
      <c r="OYC61" s="55"/>
      <c r="OYD61" s="55"/>
      <c r="OYE61" s="55"/>
      <c r="OYF61" s="55"/>
      <c r="OYG61" s="55"/>
      <c r="OYH61" s="55"/>
      <c r="OYI61" s="55"/>
      <c r="OYJ61" s="55"/>
      <c r="OYK61" s="55"/>
      <c r="OYL61" s="55"/>
      <c r="OYM61" s="55"/>
      <c r="OYN61" s="55"/>
      <c r="OYO61" s="55"/>
      <c r="OYP61" s="55"/>
      <c r="OYQ61" s="55"/>
      <c r="OYR61" s="55"/>
      <c r="OYS61" s="55"/>
      <c r="OYT61" s="55"/>
      <c r="OYU61" s="55"/>
      <c r="OYV61" s="55"/>
      <c r="OYW61" s="55"/>
      <c r="OYX61" s="55"/>
      <c r="OYY61" s="55"/>
      <c r="OYZ61" s="55"/>
      <c r="OZA61" s="55"/>
      <c r="OZB61" s="55"/>
      <c r="OZC61" s="55"/>
      <c r="OZD61" s="55"/>
      <c r="OZE61" s="55"/>
      <c r="OZF61" s="55"/>
      <c r="OZG61" s="55"/>
      <c r="OZH61" s="55"/>
      <c r="OZI61" s="55"/>
      <c r="OZJ61" s="55"/>
      <c r="OZK61" s="55"/>
      <c r="OZL61" s="55"/>
      <c r="OZM61" s="55"/>
      <c r="OZN61" s="55"/>
      <c r="OZO61" s="55"/>
      <c r="OZP61" s="55"/>
      <c r="OZQ61" s="55"/>
      <c r="OZR61" s="55"/>
      <c r="OZS61" s="55"/>
      <c r="OZT61" s="55"/>
      <c r="OZU61" s="55"/>
      <c r="OZV61" s="55"/>
      <c r="OZW61" s="55"/>
      <c r="OZX61" s="55"/>
      <c r="OZY61" s="55"/>
      <c r="OZZ61" s="55"/>
      <c r="PAA61" s="55"/>
      <c r="PAB61" s="55"/>
      <c r="PAC61" s="55"/>
      <c r="PAD61" s="55"/>
      <c r="PAE61" s="55"/>
      <c r="PAF61" s="55"/>
      <c r="PAG61" s="55"/>
      <c r="PAH61" s="55"/>
      <c r="PAI61" s="55"/>
      <c r="PAJ61" s="55"/>
      <c r="PAK61" s="55"/>
      <c r="PAL61" s="55"/>
      <c r="PAM61" s="55"/>
      <c r="PAN61" s="55"/>
      <c r="PAO61" s="55"/>
      <c r="PAP61" s="55"/>
      <c r="PAQ61" s="55"/>
      <c r="PAR61" s="55"/>
      <c r="PAS61" s="55"/>
      <c r="PAT61" s="55"/>
      <c r="PAU61" s="55"/>
      <c r="PAV61" s="55"/>
      <c r="PAW61" s="55"/>
      <c r="PAX61" s="55"/>
      <c r="PAY61" s="55"/>
      <c r="PAZ61" s="55"/>
      <c r="PBA61" s="55"/>
      <c r="PBB61" s="55"/>
      <c r="PBC61" s="55"/>
      <c r="PBD61" s="55"/>
      <c r="PBE61" s="55"/>
      <c r="PBF61" s="55"/>
      <c r="PBG61" s="55"/>
      <c r="PBH61" s="55"/>
      <c r="PBI61" s="55"/>
      <c r="PBJ61" s="55"/>
      <c r="PBK61" s="55"/>
      <c r="PBL61" s="55"/>
      <c r="PBM61" s="55"/>
      <c r="PBN61" s="55"/>
      <c r="PBO61" s="55"/>
      <c r="PBP61" s="55"/>
      <c r="PBQ61" s="55"/>
      <c r="PBR61" s="55"/>
      <c r="PBS61" s="55"/>
      <c r="PBT61" s="55"/>
      <c r="PBU61" s="55"/>
      <c r="PBV61" s="55"/>
      <c r="PBW61" s="55"/>
      <c r="PBX61" s="55"/>
      <c r="PBY61" s="55"/>
      <c r="PBZ61" s="55"/>
      <c r="PCA61" s="55"/>
      <c r="PCB61" s="55"/>
      <c r="PCC61" s="55"/>
      <c r="PCD61" s="55"/>
      <c r="PCE61" s="55"/>
      <c r="PCF61" s="55"/>
      <c r="PCG61" s="55"/>
      <c r="PCH61" s="55"/>
      <c r="PCI61" s="55"/>
      <c r="PCJ61" s="55"/>
      <c r="PCK61" s="55"/>
      <c r="PCL61" s="55"/>
      <c r="PCM61" s="55"/>
      <c r="PCN61" s="55"/>
      <c r="PCO61" s="55"/>
      <c r="PCP61" s="55"/>
      <c r="PCQ61" s="55"/>
      <c r="PCR61" s="55"/>
      <c r="PCS61" s="55"/>
      <c r="PCT61" s="55"/>
      <c r="PCU61" s="55"/>
      <c r="PCV61" s="55"/>
      <c r="PCW61" s="55"/>
      <c r="PCX61" s="55"/>
      <c r="PCY61" s="55"/>
      <c r="PCZ61" s="55"/>
      <c r="PDA61" s="55"/>
      <c r="PDB61" s="55"/>
      <c r="PDC61" s="55"/>
      <c r="PDD61" s="55"/>
      <c r="PDE61" s="55"/>
      <c r="PDF61" s="55"/>
      <c r="PDG61" s="55"/>
      <c r="PDH61" s="55"/>
      <c r="PDI61" s="55"/>
      <c r="PDJ61" s="55"/>
      <c r="PDK61" s="55"/>
      <c r="PDL61" s="55"/>
      <c r="PDM61" s="55"/>
      <c r="PDN61" s="55"/>
      <c r="PDO61" s="55"/>
      <c r="PDP61" s="55"/>
      <c r="PDQ61" s="55"/>
      <c r="PDR61" s="55"/>
      <c r="PDS61" s="55"/>
      <c r="PDT61" s="55"/>
      <c r="PDU61" s="55"/>
      <c r="PDV61" s="55"/>
      <c r="PDW61" s="55"/>
      <c r="PDX61" s="55"/>
      <c r="PDY61" s="55"/>
      <c r="PDZ61" s="55"/>
      <c r="PEA61" s="55"/>
      <c r="PEB61" s="55"/>
      <c r="PEC61" s="55"/>
      <c r="PED61" s="55"/>
      <c r="PEE61" s="55"/>
      <c r="PEF61" s="55"/>
      <c r="PEG61" s="55"/>
      <c r="PEH61" s="55"/>
      <c r="PEI61" s="55"/>
      <c r="PEJ61" s="55"/>
      <c r="PEK61" s="55"/>
      <c r="PEL61" s="55"/>
      <c r="PEM61" s="55"/>
      <c r="PEN61" s="55"/>
      <c r="PEO61" s="55"/>
      <c r="PEP61" s="55"/>
      <c r="PEQ61" s="55"/>
      <c r="PER61" s="55"/>
      <c r="PES61" s="55"/>
      <c r="PET61" s="55"/>
      <c r="PEU61" s="55"/>
      <c r="PEV61" s="55"/>
      <c r="PEW61" s="55"/>
      <c r="PEX61" s="55"/>
      <c r="PEY61" s="55"/>
      <c r="PEZ61" s="55"/>
      <c r="PFA61" s="55"/>
      <c r="PFB61" s="55"/>
      <c r="PFC61" s="55"/>
      <c r="PFD61" s="55"/>
      <c r="PFE61" s="55"/>
      <c r="PFF61" s="55"/>
      <c r="PFG61" s="55"/>
      <c r="PFH61" s="55"/>
      <c r="PFI61" s="55"/>
      <c r="PFJ61" s="55"/>
      <c r="PFK61" s="55"/>
      <c r="PFL61" s="55"/>
      <c r="PFM61" s="55"/>
      <c r="PFN61" s="55"/>
      <c r="PFO61" s="55"/>
      <c r="PFP61" s="55"/>
      <c r="PFQ61" s="55"/>
      <c r="PFR61" s="55"/>
      <c r="PFS61" s="55"/>
      <c r="PFT61" s="55"/>
      <c r="PFU61" s="55"/>
      <c r="PFV61" s="55"/>
      <c r="PFW61" s="55"/>
      <c r="PFX61" s="55"/>
      <c r="PFY61" s="55"/>
      <c r="PFZ61" s="55"/>
      <c r="PGA61" s="55"/>
      <c r="PGB61" s="55"/>
      <c r="PGC61" s="55"/>
      <c r="PGD61" s="55"/>
      <c r="PGE61" s="55"/>
      <c r="PGF61" s="55"/>
      <c r="PGG61" s="55"/>
      <c r="PGH61" s="55"/>
      <c r="PGI61" s="55"/>
      <c r="PGJ61" s="55"/>
      <c r="PGK61" s="55"/>
      <c r="PGL61" s="55"/>
      <c r="PGM61" s="55"/>
      <c r="PGN61" s="55"/>
      <c r="PGO61" s="55"/>
      <c r="PGP61" s="55"/>
      <c r="PGQ61" s="55"/>
      <c r="PGR61" s="55"/>
      <c r="PGS61" s="55"/>
      <c r="PGT61" s="55"/>
      <c r="PGU61" s="55"/>
      <c r="PGV61" s="55"/>
      <c r="PGW61" s="55"/>
      <c r="PGX61" s="55"/>
      <c r="PGY61" s="55"/>
      <c r="PGZ61" s="55"/>
      <c r="PHA61" s="55"/>
      <c r="PHB61" s="55"/>
      <c r="PHC61" s="55"/>
      <c r="PHD61" s="55"/>
      <c r="PHE61" s="55"/>
      <c r="PHF61" s="55"/>
      <c r="PHG61" s="55"/>
      <c r="PHH61" s="55"/>
      <c r="PHI61" s="55"/>
      <c r="PHJ61" s="55"/>
      <c r="PHK61" s="55"/>
      <c r="PHL61" s="55"/>
      <c r="PHM61" s="55"/>
      <c r="PHN61" s="55"/>
      <c r="PHO61" s="55"/>
      <c r="PHP61" s="55"/>
      <c r="PHQ61" s="55"/>
      <c r="PHR61" s="55"/>
      <c r="PHS61" s="55"/>
      <c r="PHT61" s="55"/>
      <c r="PHU61" s="55"/>
      <c r="PHV61" s="55"/>
      <c r="PHW61" s="55"/>
      <c r="PHX61" s="55"/>
      <c r="PHY61" s="55"/>
      <c r="PHZ61" s="55"/>
      <c r="PIA61" s="55"/>
      <c r="PIB61" s="55"/>
      <c r="PIC61" s="55"/>
      <c r="PID61" s="55"/>
      <c r="PIE61" s="55"/>
      <c r="PIF61" s="55"/>
      <c r="PIG61" s="55"/>
      <c r="PIH61" s="55"/>
      <c r="PII61" s="55"/>
      <c r="PIJ61" s="55"/>
      <c r="PIK61" s="55"/>
      <c r="PIL61" s="55"/>
      <c r="PIM61" s="55"/>
      <c r="PIN61" s="55"/>
      <c r="PIO61" s="55"/>
      <c r="PIP61" s="55"/>
      <c r="PIQ61" s="55"/>
      <c r="PIR61" s="55"/>
      <c r="PIS61" s="55"/>
      <c r="PIT61" s="55"/>
      <c r="PIU61" s="55"/>
      <c r="PIV61" s="55"/>
      <c r="PIW61" s="55"/>
      <c r="PIX61" s="55"/>
      <c r="PIY61" s="55"/>
      <c r="PIZ61" s="55"/>
      <c r="PJA61" s="55"/>
      <c r="PJB61" s="55"/>
      <c r="PJC61" s="55"/>
      <c r="PJD61" s="55"/>
      <c r="PJE61" s="55"/>
      <c r="PJF61" s="55"/>
      <c r="PJG61" s="55"/>
      <c r="PJH61" s="55"/>
      <c r="PJI61" s="55"/>
      <c r="PJJ61" s="55"/>
      <c r="PJK61" s="55"/>
      <c r="PJL61" s="55"/>
      <c r="PJM61" s="55"/>
      <c r="PJN61" s="55"/>
      <c r="PJO61" s="55"/>
      <c r="PJP61" s="55"/>
      <c r="PJQ61" s="55"/>
      <c r="PJR61" s="55"/>
      <c r="PJS61" s="55"/>
      <c r="PJT61" s="55"/>
      <c r="PJU61" s="55"/>
      <c r="PJV61" s="55"/>
      <c r="PJW61" s="55"/>
      <c r="PJX61" s="55"/>
      <c r="PJY61" s="55"/>
      <c r="PJZ61" s="55"/>
      <c r="PKA61" s="55"/>
      <c r="PKB61" s="55"/>
      <c r="PKC61" s="55"/>
      <c r="PKD61" s="55"/>
      <c r="PKE61" s="55"/>
      <c r="PKF61" s="55"/>
      <c r="PKG61" s="55"/>
      <c r="PKH61" s="55"/>
      <c r="PKI61" s="55"/>
      <c r="PKJ61" s="55"/>
      <c r="PKK61" s="55"/>
      <c r="PKL61" s="55"/>
      <c r="PKM61" s="55"/>
      <c r="PKN61" s="55"/>
      <c r="PKO61" s="55"/>
      <c r="PKP61" s="55"/>
      <c r="PKQ61" s="55"/>
      <c r="PKR61" s="55"/>
      <c r="PKS61" s="55"/>
      <c r="PKT61" s="55"/>
      <c r="PKU61" s="55"/>
      <c r="PKV61" s="55"/>
      <c r="PKW61" s="55"/>
      <c r="PKX61" s="55"/>
      <c r="PKY61" s="55"/>
      <c r="PKZ61" s="55"/>
      <c r="PLA61" s="55"/>
      <c r="PLB61" s="55"/>
      <c r="PLC61" s="55"/>
      <c r="PLD61" s="55"/>
      <c r="PLE61" s="55"/>
      <c r="PLF61" s="55"/>
      <c r="PLG61" s="55"/>
      <c r="PLH61" s="55"/>
      <c r="PLI61" s="55"/>
      <c r="PLJ61" s="55"/>
      <c r="PLK61" s="55"/>
      <c r="PLL61" s="55"/>
      <c r="PLM61" s="55"/>
      <c r="PLN61" s="55"/>
      <c r="PLO61" s="55"/>
      <c r="PLP61" s="55"/>
      <c r="PLQ61" s="55"/>
      <c r="PLR61" s="55"/>
      <c r="PLS61" s="55"/>
      <c r="PLT61" s="55"/>
      <c r="PLU61" s="55"/>
      <c r="PLV61" s="55"/>
      <c r="PLW61" s="55"/>
      <c r="PLX61" s="55"/>
      <c r="PLY61" s="55"/>
      <c r="PLZ61" s="55"/>
      <c r="PMA61" s="55"/>
      <c r="PMB61" s="55"/>
      <c r="PMC61" s="55"/>
      <c r="PMD61" s="55"/>
      <c r="PME61" s="55"/>
      <c r="PMF61" s="55"/>
      <c r="PMG61" s="55"/>
      <c r="PMH61" s="55"/>
      <c r="PMI61" s="55"/>
      <c r="PMJ61" s="55"/>
      <c r="PMK61" s="55"/>
      <c r="PML61" s="55"/>
      <c r="PMM61" s="55"/>
      <c r="PMN61" s="55"/>
      <c r="PMO61" s="55"/>
      <c r="PMP61" s="55"/>
      <c r="PMQ61" s="55"/>
      <c r="PMR61" s="55"/>
      <c r="PMS61" s="55"/>
      <c r="PMT61" s="55"/>
      <c r="PMU61" s="55"/>
      <c r="PMV61" s="55"/>
      <c r="PMW61" s="55"/>
      <c r="PMX61" s="55"/>
      <c r="PMY61" s="55"/>
      <c r="PMZ61" s="55"/>
      <c r="PNA61" s="55"/>
      <c r="PNB61" s="55"/>
      <c r="PNC61" s="55"/>
      <c r="PND61" s="55"/>
      <c r="PNE61" s="55"/>
      <c r="PNF61" s="55"/>
      <c r="PNG61" s="55"/>
      <c r="PNH61" s="55"/>
      <c r="PNI61" s="55"/>
      <c r="PNJ61" s="55"/>
      <c r="PNK61" s="55"/>
      <c r="PNL61" s="55"/>
      <c r="PNM61" s="55"/>
      <c r="PNN61" s="55"/>
      <c r="PNO61" s="55"/>
      <c r="PNP61" s="55"/>
      <c r="PNQ61" s="55"/>
      <c r="PNR61" s="55"/>
      <c r="PNS61" s="55"/>
      <c r="PNT61" s="55"/>
      <c r="PNU61" s="55"/>
      <c r="PNV61" s="55"/>
      <c r="PNW61" s="55"/>
      <c r="PNX61" s="55"/>
      <c r="PNY61" s="55"/>
      <c r="PNZ61" s="55"/>
      <c r="POA61" s="55"/>
      <c r="POB61" s="55"/>
      <c r="POC61" s="55"/>
      <c r="POD61" s="55"/>
      <c r="POE61" s="55"/>
      <c r="POF61" s="55"/>
      <c r="POG61" s="55"/>
      <c r="POH61" s="55"/>
      <c r="POI61" s="55"/>
      <c r="POJ61" s="55"/>
      <c r="POK61" s="55"/>
      <c r="POL61" s="55"/>
      <c r="POM61" s="55"/>
      <c r="PON61" s="55"/>
      <c r="POO61" s="55"/>
      <c r="POP61" s="55"/>
      <c r="POQ61" s="55"/>
      <c r="POR61" s="55"/>
      <c r="POS61" s="55"/>
      <c r="POT61" s="55"/>
      <c r="POU61" s="55"/>
      <c r="POV61" s="55"/>
      <c r="POW61" s="55"/>
      <c r="POX61" s="55"/>
      <c r="POY61" s="55"/>
      <c r="POZ61" s="55"/>
      <c r="PPA61" s="55"/>
      <c r="PPB61" s="55"/>
      <c r="PPC61" s="55"/>
      <c r="PPD61" s="55"/>
      <c r="PPE61" s="55"/>
      <c r="PPF61" s="55"/>
      <c r="PPG61" s="55"/>
      <c r="PPH61" s="55"/>
      <c r="PPI61" s="55"/>
      <c r="PPJ61" s="55"/>
      <c r="PPK61" s="55"/>
      <c r="PPL61" s="55"/>
      <c r="PPM61" s="55"/>
      <c r="PPN61" s="55"/>
      <c r="PPO61" s="55"/>
      <c r="PPP61" s="55"/>
      <c r="PPQ61" s="55"/>
      <c r="PPR61" s="55"/>
      <c r="PPS61" s="55"/>
      <c r="PPT61" s="55"/>
      <c r="PPU61" s="55"/>
      <c r="PPV61" s="55"/>
      <c r="PPW61" s="55"/>
      <c r="PPX61" s="55"/>
      <c r="PPY61" s="55"/>
      <c r="PPZ61" s="55"/>
      <c r="PQA61" s="55"/>
      <c r="PQB61" s="55"/>
      <c r="PQC61" s="55"/>
      <c r="PQD61" s="55"/>
      <c r="PQE61" s="55"/>
      <c r="PQF61" s="55"/>
      <c r="PQG61" s="55"/>
      <c r="PQH61" s="55"/>
      <c r="PQI61" s="55"/>
      <c r="PQJ61" s="55"/>
      <c r="PQK61" s="55"/>
      <c r="PQL61" s="55"/>
      <c r="PQM61" s="55"/>
      <c r="PQN61" s="55"/>
      <c r="PQO61" s="55"/>
      <c r="PQP61" s="55"/>
      <c r="PQQ61" s="55"/>
      <c r="PQR61" s="55"/>
      <c r="PQS61" s="55"/>
      <c r="PQT61" s="55"/>
      <c r="PQU61" s="55"/>
      <c r="PQV61" s="55"/>
      <c r="PQW61" s="55"/>
      <c r="PQX61" s="55"/>
      <c r="PQY61" s="55"/>
      <c r="PQZ61" s="55"/>
      <c r="PRA61" s="55"/>
      <c r="PRB61" s="55"/>
      <c r="PRC61" s="55"/>
      <c r="PRD61" s="55"/>
      <c r="PRE61" s="55"/>
      <c r="PRF61" s="55"/>
      <c r="PRG61" s="55"/>
      <c r="PRH61" s="55"/>
      <c r="PRI61" s="55"/>
      <c r="PRJ61" s="55"/>
      <c r="PRK61" s="55"/>
      <c r="PRL61" s="55"/>
      <c r="PRM61" s="55"/>
      <c r="PRN61" s="55"/>
      <c r="PRO61" s="55"/>
      <c r="PRP61" s="55"/>
      <c r="PRQ61" s="55"/>
      <c r="PRR61" s="55"/>
      <c r="PRS61" s="55"/>
      <c r="PRT61" s="55"/>
      <c r="PRU61" s="55"/>
      <c r="PRV61" s="55"/>
      <c r="PRW61" s="55"/>
      <c r="PRX61" s="55"/>
      <c r="PRY61" s="55"/>
      <c r="PRZ61" s="55"/>
      <c r="PSA61" s="55"/>
      <c r="PSB61" s="55"/>
      <c r="PSC61" s="55"/>
      <c r="PSD61" s="55"/>
      <c r="PSE61" s="55"/>
      <c r="PSF61" s="55"/>
      <c r="PSG61" s="55"/>
      <c r="PSH61" s="55"/>
      <c r="PSI61" s="55"/>
      <c r="PSJ61" s="55"/>
      <c r="PSK61" s="55"/>
      <c r="PSL61" s="55"/>
      <c r="PSM61" s="55"/>
      <c r="PSN61" s="55"/>
      <c r="PSO61" s="55"/>
      <c r="PSP61" s="55"/>
      <c r="PSQ61" s="55"/>
      <c r="PSR61" s="55"/>
      <c r="PSS61" s="55"/>
      <c r="PST61" s="55"/>
      <c r="PSU61" s="55"/>
      <c r="PSV61" s="55"/>
      <c r="PSW61" s="55"/>
      <c r="PSX61" s="55"/>
      <c r="PSY61" s="55"/>
      <c r="PSZ61" s="55"/>
      <c r="PTA61" s="55"/>
      <c r="PTB61" s="55"/>
      <c r="PTC61" s="55"/>
      <c r="PTD61" s="55"/>
      <c r="PTE61" s="55"/>
      <c r="PTF61" s="55"/>
      <c r="PTG61" s="55"/>
      <c r="PTH61" s="55"/>
      <c r="PTI61" s="55"/>
      <c r="PTJ61" s="55"/>
      <c r="PTK61" s="55"/>
      <c r="PTL61" s="55"/>
      <c r="PTM61" s="55"/>
      <c r="PTN61" s="55"/>
      <c r="PTO61" s="55"/>
      <c r="PTP61" s="55"/>
      <c r="PTQ61" s="55"/>
      <c r="PTR61" s="55"/>
      <c r="PTS61" s="55"/>
      <c r="PTT61" s="55"/>
      <c r="PTU61" s="55"/>
      <c r="PTV61" s="55"/>
      <c r="PTW61" s="55"/>
      <c r="PTX61" s="55"/>
      <c r="PTY61" s="55"/>
      <c r="PTZ61" s="55"/>
      <c r="PUA61" s="55"/>
      <c r="PUB61" s="55"/>
      <c r="PUC61" s="55"/>
      <c r="PUD61" s="55"/>
      <c r="PUE61" s="55"/>
      <c r="PUF61" s="55"/>
      <c r="PUG61" s="55"/>
      <c r="PUH61" s="55"/>
      <c r="PUI61" s="55"/>
      <c r="PUJ61" s="55"/>
      <c r="PUK61" s="55"/>
      <c r="PUL61" s="55"/>
      <c r="PUM61" s="55"/>
      <c r="PUN61" s="55"/>
      <c r="PUO61" s="55"/>
      <c r="PUP61" s="55"/>
      <c r="PUQ61" s="55"/>
      <c r="PUR61" s="55"/>
      <c r="PUS61" s="55"/>
      <c r="PUT61" s="55"/>
      <c r="PUU61" s="55"/>
      <c r="PUV61" s="55"/>
      <c r="PUW61" s="55"/>
      <c r="PUX61" s="55"/>
      <c r="PUY61" s="55"/>
      <c r="PUZ61" s="55"/>
      <c r="PVA61" s="55"/>
      <c r="PVB61" s="55"/>
      <c r="PVC61" s="55"/>
      <c r="PVD61" s="55"/>
      <c r="PVE61" s="55"/>
      <c r="PVF61" s="55"/>
      <c r="PVG61" s="55"/>
      <c r="PVH61" s="55"/>
      <c r="PVI61" s="55"/>
      <c r="PVJ61" s="55"/>
      <c r="PVK61" s="55"/>
      <c r="PVL61" s="55"/>
      <c r="PVM61" s="55"/>
      <c r="PVN61" s="55"/>
      <c r="PVO61" s="55"/>
      <c r="PVP61" s="55"/>
      <c r="PVQ61" s="55"/>
      <c r="PVR61" s="55"/>
      <c r="PVS61" s="55"/>
      <c r="PVT61" s="55"/>
      <c r="PVU61" s="55"/>
      <c r="PVV61" s="55"/>
      <c r="PVW61" s="55"/>
      <c r="PVX61" s="55"/>
      <c r="PVY61" s="55"/>
      <c r="PVZ61" s="55"/>
      <c r="PWA61" s="55"/>
      <c r="PWB61" s="55"/>
      <c r="PWC61" s="55"/>
      <c r="PWD61" s="55"/>
      <c r="PWE61" s="55"/>
      <c r="PWF61" s="55"/>
      <c r="PWG61" s="55"/>
      <c r="PWH61" s="55"/>
      <c r="PWI61" s="55"/>
      <c r="PWJ61" s="55"/>
      <c r="PWK61" s="55"/>
      <c r="PWL61" s="55"/>
      <c r="PWM61" s="55"/>
      <c r="PWN61" s="55"/>
      <c r="PWO61" s="55"/>
      <c r="PWP61" s="55"/>
      <c r="PWQ61" s="55"/>
      <c r="PWR61" s="55"/>
      <c r="PWS61" s="55"/>
      <c r="PWT61" s="55"/>
      <c r="PWU61" s="55"/>
      <c r="PWV61" s="55"/>
      <c r="PWW61" s="55"/>
      <c r="PWX61" s="55"/>
      <c r="PWY61" s="55"/>
      <c r="PWZ61" s="55"/>
      <c r="PXA61" s="55"/>
      <c r="PXB61" s="55"/>
      <c r="PXC61" s="55"/>
      <c r="PXD61" s="55"/>
      <c r="PXE61" s="55"/>
      <c r="PXF61" s="55"/>
      <c r="PXG61" s="55"/>
      <c r="PXH61" s="55"/>
      <c r="PXI61" s="55"/>
      <c r="PXJ61" s="55"/>
      <c r="PXK61" s="55"/>
      <c r="PXL61" s="55"/>
      <c r="PXM61" s="55"/>
      <c r="PXN61" s="55"/>
      <c r="PXO61" s="55"/>
      <c r="PXP61" s="55"/>
      <c r="PXQ61" s="55"/>
      <c r="PXR61" s="55"/>
      <c r="PXS61" s="55"/>
      <c r="PXT61" s="55"/>
      <c r="PXU61" s="55"/>
      <c r="PXV61" s="55"/>
      <c r="PXW61" s="55"/>
      <c r="PXX61" s="55"/>
      <c r="PXY61" s="55"/>
      <c r="PXZ61" s="55"/>
      <c r="PYA61" s="55"/>
      <c r="PYB61" s="55"/>
      <c r="PYC61" s="55"/>
      <c r="PYD61" s="55"/>
      <c r="PYE61" s="55"/>
      <c r="PYF61" s="55"/>
      <c r="PYG61" s="55"/>
      <c r="PYH61" s="55"/>
      <c r="PYI61" s="55"/>
      <c r="PYJ61" s="55"/>
      <c r="PYK61" s="55"/>
      <c r="PYL61" s="55"/>
      <c r="PYM61" s="55"/>
      <c r="PYN61" s="55"/>
      <c r="PYO61" s="55"/>
      <c r="PYP61" s="55"/>
      <c r="PYQ61" s="55"/>
      <c r="PYR61" s="55"/>
      <c r="PYS61" s="55"/>
      <c r="PYT61" s="55"/>
      <c r="PYU61" s="55"/>
      <c r="PYV61" s="55"/>
      <c r="PYW61" s="55"/>
      <c r="PYX61" s="55"/>
      <c r="PYY61" s="55"/>
      <c r="PYZ61" s="55"/>
      <c r="PZA61" s="55"/>
      <c r="PZB61" s="55"/>
      <c r="PZC61" s="55"/>
      <c r="PZD61" s="55"/>
      <c r="PZE61" s="55"/>
      <c r="PZF61" s="55"/>
      <c r="PZG61" s="55"/>
      <c r="PZH61" s="55"/>
      <c r="PZI61" s="55"/>
      <c r="PZJ61" s="55"/>
      <c r="PZK61" s="55"/>
      <c r="PZL61" s="55"/>
      <c r="PZM61" s="55"/>
      <c r="PZN61" s="55"/>
      <c r="PZO61" s="55"/>
      <c r="PZP61" s="55"/>
      <c r="PZQ61" s="55"/>
      <c r="PZR61" s="55"/>
      <c r="PZS61" s="55"/>
      <c r="PZT61" s="55"/>
      <c r="PZU61" s="55"/>
      <c r="PZV61" s="55"/>
      <c r="PZW61" s="55"/>
      <c r="PZX61" s="55"/>
      <c r="PZY61" s="55"/>
      <c r="PZZ61" s="55"/>
      <c r="QAA61" s="55"/>
      <c r="QAB61" s="55"/>
      <c r="QAC61" s="55"/>
      <c r="QAD61" s="55"/>
      <c r="QAE61" s="55"/>
      <c r="QAF61" s="55"/>
      <c r="QAG61" s="55"/>
      <c r="QAH61" s="55"/>
      <c r="QAI61" s="55"/>
      <c r="QAJ61" s="55"/>
      <c r="QAK61" s="55"/>
      <c r="QAL61" s="55"/>
      <c r="QAM61" s="55"/>
      <c r="QAN61" s="55"/>
      <c r="QAO61" s="55"/>
      <c r="QAP61" s="55"/>
      <c r="QAQ61" s="55"/>
      <c r="QAR61" s="55"/>
      <c r="QAS61" s="55"/>
      <c r="QAT61" s="55"/>
      <c r="QAU61" s="55"/>
      <c r="QAV61" s="55"/>
      <c r="QAW61" s="55"/>
      <c r="QAX61" s="55"/>
      <c r="QAY61" s="55"/>
      <c r="QAZ61" s="55"/>
      <c r="QBA61" s="55"/>
      <c r="QBB61" s="55"/>
      <c r="QBC61" s="55"/>
      <c r="QBD61" s="55"/>
      <c r="QBE61" s="55"/>
      <c r="QBF61" s="55"/>
      <c r="QBG61" s="55"/>
      <c r="QBH61" s="55"/>
      <c r="QBI61" s="55"/>
      <c r="QBJ61" s="55"/>
      <c r="QBK61" s="55"/>
      <c r="QBL61" s="55"/>
      <c r="QBM61" s="55"/>
      <c r="QBN61" s="55"/>
      <c r="QBO61" s="55"/>
      <c r="QBP61" s="55"/>
      <c r="QBQ61" s="55"/>
      <c r="QBR61" s="55"/>
      <c r="QBS61" s="55"/>
      <c r="QBT61" s="55"/>
      <c r="QBU61" s="55"/>
      <c r="QBV61" s="55"/>
      <c r="QBW61" s="55"/>
      <c r="QBX61" s="55"/>
      <c r="QBY61" s="55"/>
      <c r="QBZ61" s="55"/>
      <c r="QCA61" s="55"/>
      <c r="QCB61" s="55"/>
      <c r="QCC61" s="55"/>
      <c r="QCD61" s="55"/>
      <c r="QCE61" s="55"/>
      <c r="QCF61" s="55"/>
      <c r="QCG61" s="55"/>
      <c r="QCH61" s="55"/>
      <c r="QCI61" s="55"/>
      <c r="QCJ61" s="55"/>
      <c r="QCK61" s="55"/>
      <c r="QCL61" s="55"/>
      <c r="QCM61" s="55"/>
      <c r="QCN61" s="55"/>
      <c r="QCO61" s="55"/>
      <c r="QCP61" s="55"/>
      <c r="QCQ61" s="55"/>
      <c r="QCR61" s="55"/>
      <c r="QCS61" s="55"/>
      <c r="QCT61" s="55"/>
      <c r="QCU61" s="55"/>
      <c r="QCV61" s="55"/>
      <c r="QCW61" s="55"/>
      <c r="QCX61" s="55"/>
      <c r="QCY61" s="55"/>
      <c r="QCZ61" s="55"/>
      <c r="QDA61" s="55"/>
      <c r="QDB61" s="55"/>
      <c r="QDC61" s="55"/>
      <c r="QDD61" s="55"/>
      <c r="QDE61" s="55"/>
      <c r="QDF61" s="55"/>
      <c r="QDG61" s="55"/>
      <c r="QDH61" s="55"/>
      <c r="QDI61" s="55"/>
      <c r="QDJ61" s="55"/>
      <c r="QDK61" s="55"/>
      <c r="QDL61" s="55"/>
      <c r="QDM61" s="55"/>
      <c r="QDN61" s="55"/>
      <c r="QDO61" s="55"/>
      <c r="QDP61" s="55"/>
      <c r="QDQ61" s="55"/>
      <c r="QDR61" s="55"/>
      <c r="QDS61" s="55"/>
      <c r="QDT61" s="55"/>
      <c r="QDU61" s="55"/>
      <c r="QDV61" s="55"/>
      <c r="QDW61" s="55"/>
      <c r="QDX61" s="55"/>
      <c r="QDY61" s="55"/>
      <c r="QDZ61" s="55"/>
      <c r="QEA61" s="55"/>
      <c r="QEB61" s="55"/>
      <c r="QEC61" s="55"/>
      <c r="QED61" s="55"/>
      <c r="QEE61" s="55"/>
      <c r="QEF61" s="55"/>
      <c r="QEG61" s="55"/>
      <c r="QEH61" s="55"/>
      <c r="QEI61" s="55"/>
      <c r="QEJ61" s="55"/>
      <c r="QEK61" s="55"/>
      <c r="QEL61" s="55"/>
      <c r="QEM61" s="55"/>
      <c r="QEN61" s="55"/>
      <c r="QEO61" s="55"/>
      <c r="QEP61" s="55"/>
      <c r="QEQ61" s="55"/>
      <c r="QER61" s="55"/>
      <c r="QES61" s="55"/>
      <c r="QET61" s="55"/>
      <c r="QEU61" s="55"/>
      <c r="QEV61" s="55"/>
      <c r="QEW61" s="55"/>
      <c r="QEX61" s="55"/>
      <c r="QEY61" s="55"/>
      <c r="QEZ61" s="55"/>
      <c r="QFA61" s="55"/>
      <c r="QFB61" s="55"/>
      <c r="QFC61" s="55"/>
      <c r="QFD61" s="55"/>
      <c r="QFE61" s="55"/>
      <c r="QFF61" s="55"/>
      <c r="QFG61" s="55"/>
      <c r="QFH61" s="55"/>
      <c r="QFI61" s="55"/>
      <c r="QFJ61" s="55"/>
      <c r="QFK61" s="55"/>
      <c r="QFL61" s="55"/>
      <c r="QFM61" s="55"/>
      <c r="QFN61" s="55"/>
      <c r="QFO61" s="55"/>
      <c r="QFP61" s="55"/>
      <c r="QFQ61" s="55"/>
      <c r="QFR61" s="55"/>
      <c r="QFS61" s="55"/>
      <c r="QFT61" s="55"/>
      <c r="QFU61" s="55"/>
      <c r="QFV61" s="55"/>
      <c r="QFW61" s="55"/>
      <c r="QFX61" s="55"/>
      <c r="QFY61" s="55"/>
      <c r="QFZ61" s="55"/>
      <c r="QGA61" s="55"/>
      <c r="QGB61" s="55"/>
      <c r="QGC61" s="55"/>
      <c r="QGD61" s="55"/>
      <c r="QGE61" s="55"/>
      <c r="QGF61" s="55"/>
      <c r="QGG61" s="55"/>
      <c r="QGH61" s="55"/>
      <c r="QGI61" s="55"/>
      <c r="QGJ61" s="55"/>
      <c r="QGK61" s="55"/>
      <c r="QGL61" s="55"/>
      <c r="QGM61" s="55"/>
      <c r="QGN61" s="55"/>
      <c r="QGO61" s="55"/>
      <c r="QGP61" s="55"/>
      <c r="QGQ61" s="55"/>
      <c r="QGR61" s="55"/>
      <c r="QGS61" s="55"/>
      <c r="QGT61" s="55"/>
      <c r="QGU61" s="55"/>
      <c r="QGV61" s="55"/>
      <c r="QGW61" s="55"/>
      <c r="QGX61" s="55"/>
      <c r="QGY61" s="55"/>
      <c r="QGZ61" s="55"/>
      <c r="QHA61" s="55"/>
      <c r="QHB61" s="55"/>
      <c r="QHC61" s="55"/>
      <c r="QHD61" s="55"/>
      <c r="QHE61" s="55"/>
      <c r="QHF61" s="55"/>
      <c r="QHG61" s="55"/>
      <c r="QHH61" s="55"/>
      <c r="QHI61" s="55"/>
      <c r="QHJ61" s="55"/>
      <c r="QHK61" s="55"/>
      <c r="QHL61" s="55"/>
      <c r="QHM61" s="55"/>
      <c r="QHN61" s="55"/>
      <c r="QHO61" s="55"/>
      <c r="QHP61" s="55"/>
      <c r="QHQ61" s="55"/>
      <c r="QHR61" s="55"/>
      <c r="QHS61" s="55"/>
      <c r="QHT61" s="55"/>
      <c r="QHU61" s="55"/>
      <c r="QHV61" s="55"/>
      <c r="QHW61" s="55"/>
      <c r="QHX61" s="55"/>
      <c r="QHY61" s="55"/>
      <c r="QHZ61" s="55"/>
      <c r="QIA61" s="55"/>
      <c r="QIB61" s="55"/>
      <c r="QIC61" s="55"/>
      <c r="QID61" s="55"/>
      <c r="QIE61" s="55"/>
      <c r="QIF61" s="55"/>
      <c r="QIG61" s="55"/>
      <c r="QIH61" s="55"/>
      <c r="QII61" s="55"/>
      <c r="QIJ61" s="55"/>
      <c r="QIK61" s="55"/>
      <c r="QIL61" s="55"/>
      <c r="QIM61" s="55"/>
      <c r="QIN61" s="55"/>
      <c r="QIO61" s="55"/>
      <c r="QIP61" s="55"/>
      <c r="QIQ61" s="55"/>
      <c r="QIR61" s="55"/>
      <c r="QIS61" s="55"/>
      <c r="QIT61" s="55"/>
      <c r="QIU61" s="55"/>
      <c r="QIV61" s="55"/>
      <c r="QIW61" s="55"/>
      <c r="QIX61" s="55"/>
      <c r="QIY61" s="55"/>
      <c r="QIZ61" s="55"/>
      <c r="QJA61" s="55"/>
      <c r="QJB61" s="55"/>
      <c r="QJC61" s="55"/>
      <c r="QJD61" s="55"/>
      <c r="QJE61" s="55"/>
      <c r="QJF61" s="55"/>
      <c r="QJG61" s="55"/>
      <c r="QJH61" s="55"/>
      <c r="QJI61" s="55"/>
      <c r="QJJ61" s="55"/>
      <c r="QJK61" s="55"/>
      <c r="QJL61" s="55"/>
      <c r="QJM61" s="55"/>
      <c r="QJN61" s="55"/>
      <c r="QJO61" s="55"/>
      <c r="QJP61" s="55"/>
      <c r="QJQ61" s="55"/>
      <c r="QJR61" s="55"/>
      <c r="QJS61" s="55"/>
      <c r="QJT61" s="55"/>
      <c r="QJU61" s="55"/>
      <c r="QJV61" s="55"/>
      <c r="QJW61" s="55"/>
      <c r="QJX61" s="55"/>
      <c r="QJY61" s="55"/>
      <c r="QJZ61" s="55"/>
      <c r="QKA61" s="55"/>
      <c r="QKB61" s="55"/>
      <c r="QKC61" s="55"/>
      <c r="QKD61" s="55"/>
      <c r="QKE61" s="55"/>
      <c r="QKF61" s="55"/>
      <c r="QKG61" s="55"/>
      <c r="QKH61" s="55"/>
      <c r="QKI61" s="55"/>
      <c r="QKJ61" s="55"/>
      <c r="QKK61" s="55"/>
      <c r="QKL61" s="55"/>
      <c r="QKM61" s="55"/>
      <c r="QKN61" s="55"/>
      <c r="QKO61" s="55"/>
      <c r="QKP61" s="55"/>
      <c r="QKQ61" s="55"/>
      <c r="QKR61" s="55"/>
      <c r="QKS61" s="55"/>
      <c r="QKT61" s="55"/>
      <c r="QKU61" s="55"/>
      <c r="QKV61" s="55"/>
      <c r="QKW61" s="55"/>
      <c r="QKX61" s="55"/>
      <c r="QKY61" s="55"/>
      <c r="QKZ61" s="55"/>
      <c r="QLA61" s="55"/>
      <c r="QLB61" s="55"/>
      <c r="QLC61" s="55"/>
      <c r="QLD61" s="55"/>
      <c r="QLE61" s="55"/>
      <c r="QLF61" s="55"/>
      <c r="QLG61" s="55"/>
      <c r="QLH61" s="55"/>
      <c r="QLI61" s="55"/>
      <c r="QLJ61" s="55"/>
      <c r="QLK61" s="55"/>
      <c r="QLL61" s="55"/>
      <c r="QLM61" s="55"/>
      <c r="QLN61" s="55"/>
      <c r="QLO61" s="55"/>
      <c r="QLP61" s="55"/>
      <c r="QLQ61" s="55"/>
      <c r="QLR61" s="55"/>
      <c r="QLS61" s="55"/>
      <c r="QLT61" s="55"/>
      <c r="QLU61" s="55"/>
      <c r="QLV61" s="55"/>
      <c r="QLW61" s="55"/>
      <c r="QLX61" s="55"/>
      <c r="QLY61" s="55"/>
      <c r="QLZ61" s="55"/>
      <c r="QMA61" s="55"/>
      <c r="QMB61" s="55"/>
      <c r="QMC61" s="55"/>
      <c r="QMD61" s="55"/>
      <c r="QME61" s="55"/>
      <c r="QMF61" s="55"/>
      <c r="QMG61" s="55"/>
      <c r="QMH61" s="55"/>
      <c r="QMI61" s="55"/>
      <c r="QMJ61" s="55"/>
      <c r="QMK61" s="55"/>
      <c r="QML61" s="55"/>
      <c r="QMM61" s="55"/>
      <c r="QMN61" s="55"/>
      <c r="QMO61" s="55"/>
      <c r="QMP61" s="55"/>
      <c r="QMQ61" s="55"/>
      <c r="QMR61" s="55"/>
      <c r="QMS61" s="55"/>
      <c r="QMT61" s="55"/>
      <c r="QMU61" s="55"/>
      <c r="QMV61" s="55"/>
      <c r="QMW61" s="55"/>
      <c r="QMX61" s="55"/>
      <c r="QMY61" s="55"/>
      <c r="QMZ61" s="55"/>
      <c r="QNA61" s="55"/>
      <c r="QNB61" s="55"/>
      <c r="QNC61" s="55"/>
      <c r="QND61" s="55"/>
      <c r="QNE61" s="55"/>
      <c r="QNF61" s="55"/>
      <c r="QNG61" s="55"/>
      <c r="QNH61" s="55"/>
      <c r="QNI61" s="55"/>
      <c r="QNJ61" s="55"/>
      <c r="QNK61" s="55"/>
      <c r="QNL61" s="55"/>
      <c r="QNM61" s="55"/>
      <c r="QNN61" s="55"/>
      <c r="QNO61" s="55"/>
      <c r="QNP61" s="55"/>
      <c r="QNQ61" s="55"/>
      <c r="QNR61" s="55"/>
      <c r="QNS61" s="55"/>
      <c r="QNT61" s="55"/>
      <c r="QNU61" s="55"/>
      <c r="QNV61" s="55"/>
      <c r="QNW61" s="55"/>
      <c r="QNX61" s="55"/>
      <c r="QNY61" s="55"/>
      <c r="QNZ61" s="55"/>
      <c r="QOA61" s="55"/>
      <c r="QOB61" s="55"/>
      <c r="QOC61" s="55"/>
      <c r="QOD61" s="55"/>
      <c r="QOE61" s="55"/>
      <c r="QOF61" s="55"/>
      <c r="QOG61" s="55"/>
      <c r="QOH61" s="55"/>
      <c r="QOI61" s="55"/>
      <c r="QOJ61" s="55"/>
      <c r="QOK61" s="55"/>
      <c r="QOL61" s="55"/>
      <c r="QOM61" s="55"/>
      <c r="QON61" s="55"/>
      <c r="QOO61" s="55"/>
      <c r="QOP61" s="55"/>
      <c r="QOQ61" s="55"/>
      <c r="QOR61" s="55"/>
      <c r="QOS61" s="55"/>
      <c r="QOT61" s="55"/>
      <c r="QOU61" s="55"/>
      <c r="QOV61" s="55"/>
      <c r="QOW61" s="55"/>
      <c r="QOX61" s="55"/>
      <c r="QOY61" s="55"/>
      <c r="QOZ61" s="55"/>
      <c r="QPA61" s="55"/>
      <c r="QPB61" s="55"/>
      <c r="QPC61" s="55"/>
      <c r="QPD61" s="55"/>
      <c r="QPE61" s="55"/>
      <c r="QPF61" s="55"/>
      <c r="QPG61" s="55"/>
      <c r="QPH61" s="55"/>
      <c r="QPI61" s="55"/>
      <c r="QPJ61" s="55"/>
      <c r="QPK61" s="55"/>
      <c r="QPL61" s="55"/>
      <c r="QPM61" s="55"/>
      <c r="QPN61" s="55"/>
      <c r="QPO61" s="55"/>
      <c r="QPP61" s="55"/>
      <c r="QPQ61" s="55"/>
      <c r="QPR61" s="55"/>
      <c r="QPS61" s="55"/>
      <c r="QPT61" s="55"/>
      <c r="QPU61" s="55"/>
      <c r="QPV61" s="55"/>
      <c r="QPW61" s="55"/>
      <c r="QPX61" s="55"/>
      <c r="QPY61" s="55"/>
      <c r="QPZ61" s="55"/>
      <c r="QQA61" s="55"/>
      <c r="QQB61" s="55"/>
      <c r="QQC61" s="55"/>
      <c r="QQD61" s="55"/>
      <c r="QQE61" s="55"/>
      <c r="QQF61" s="55"/>
      <c r="QQG61" s="55"/>
      <c r="QQH61" s="55"/>
      <c r="QQI61" s="55"/>
      <c r="QQJ61" s="55"/>
      <c r="QQK61" s="55"/>
      <c r="QQL61" s="55"/>
      <c r="QQM61" s="55"/>
      <c r="QQN61" s="55"/>
      <c r="QQO61" s="55"/>
      <c r="QQP61" s="55"/>
      <c r="QQQ61" s="55"/>
      <c r="QQR61" s="55"/>
      <c r="QQS61" s="55"/>
      <c r="QQT61" s="55"/>
      <c r="QQU61" s="55"/>
      <c r="QQV61" s="55"/>
      <c r="QQW61" s="55"/>
      <c r="QQX61" s="55"/>
      <c r="QQY61" s="55"/>
      <c r="QQZ61" s="55"/>
      <c r="QRA61" s="55"/>
      <c r="QRB61" s="55"/>
      <c r="QRC61" s="55"/>
      <c r="QRD61" s="55"/>
      <c r="QRE61" s="55"/>
      <c r="QRF61" s="55"/>
      <c r="QRG61" s="55"/>
      <c r="QRH61" s="55"/>
      <c r="QRI61" s="55"/>
      <c r="QRJ61" s="55"/>
      <c r="QRK61" s="55"/>
      <c r="QRL61" s="55"/>
      <c r="QRM61" s="55"/>
      <c r="QRN61" s="55"/>
      <c r="QRO61" s="55"/>
      <c r="QRP61" s="55"/>
      <c r="QRQ61" s="55"/>
      <c r="QRR61" s="55"/>
      <c r="QRS61" s="55"/>
      <c r="QRT61" s="55"/>
      <c r="QRU61" s="55"/>
      <c r="QRV61" s="55"/>
      <c r="QRW61" s="55"/>
      <c r="QRX61" s="55"/>
      <c r="QRY61" s="55"/>
      <c r="QRZ61" s="55"/>
      <c r="QSA61" s="55"/>
      <c r="QSB61" s="55"/>
      <c r="QSC61" s="55"/>
      <c r="QSD61" s="55"/>
      <c r="QSE61" s="55"/>
      <c r="QSF61" s="55"/>
      <c r="QSG61" s="55"/>
      <c r="QSH61" s="55"/>
      <c r="QSI61" s="55"/>
      <c r="QSJ61" s="55"/>
      <c r="QSK61" s="55"/>
      <c r="QSL61" s="55"/>
      <c r="QSM61" s="55"/>
      <c r="QSN61" s="55"/>
      <c r="QSO61" s="55"/>
      <c r="QSP61" s="55"/>
      <c r="QSQ61" s="55"/>
      <c r="QSR61" s="55"/>
      <c r="QSS61" s="55"/>
      <c r="QST61" s="55"/>
      <c r="QSU61" s="55"/>
      <c r="QSV61" s="55"/>
      <c r="QSW61" s="55"/>
      <c r="QSX61" s="55"/>
      <c r="QSY61" s="55"/>
      <c r="QSZ61" s="55"/>
      <c r="QTA61" s="55"/>
      <c r="QTB61" s="55"/>
      <c r="QTC61" s="55"/>
      <c r="QTD61" s="55"/>
      <c r="QTE61" s="55"/>
      <c r="QTF61" s="55"/>
      <c r="QTG61" s="55"/>
      <c r="QTH61" s="55"/>
      <c r="QTI61" s="55"/>
      <c r="QTJ61" s="55"/>
      <c r="QTK61" s="55"/>
      <c r="QTL61" s="55"/>
      <c r="QTM61" s="55"/>
      <c r="QTN61" s="55"/>
      <c r="QTO61" s="55"/>
      <c r="QTP61" s="55"/>
      <c r="QTQ61" s="55"/>
      <c r="QTR61" s="55"/>
      <c r="QTS61" s="55"/>
      <c r="QTT61" s="55"/>
      <c r="QTU61" s="55"/>
      <c r="QTV61" s="55"/>
      <c r="QTW61" s="55"/>
      <c r="QTX61" s="55"/>
      <c r="QTY61" s="55"/>
      <c r="QTZ61" s="55"/>
      <c r="QUA61" s="55"/>
      <c r="QUB61" s="55"/>
      <c r="QUC61" s="55"/>
      <c r="QUD61" s="55"/>
      <c r="QUE61" s="55"/>
      <c r="QUF61" s="55"/>
      <c r="QUG61" s="55"/>
      <c r="QUH61" s="55"/>
      <c r="QUI61" s="55"/>
      <c r="QUJ61" s="55"/>
      <c r="QUK61" s="55"/>
      <c r="QUL61" s="55"/>
      <c r="QUM61" s="55"/>
      <c r="QUN61" s="55"/>
      <c r="QUO61" s="55"/>
      <c r="QUP61" s="55"/>
      <c r="QUQ61" s="55"/>
      <c r="QUR61" s="55"/>
      <c r="QUS61" s="55"/>
      <c r="QUT61" s="55"/>
      <c r="QUU61" s="55"/>
      <c r="QUV61" s="55"/>
      <c r="QUW61" s="55"/>
      <c r="QUX61" s="55"/>
      <c r="QUY61" s="55"/>
      <c r="QUZ61" s="55"/>
      <c r="QVA61" s="55"/>
      <c r="QVB61" s="55"/>
      <c r="QVC61" s="55"/>
      <c r="QVD61" s="55"/>
      <c r="QVE61" s="55"/>
      <c r="QVF61" s="55"/>
      <c r="QVG61" s="55"/>
      <c r="QVH61" s="55"/>
      <c r="QVI61" s="55"/>
      <c r="QVJ61" s="55"/>
      <c r="QVK61" s="55"/>
      <c r="QVL61" s="55"/>
      <c r="QVM61" s="55"/>
      <c r="QVN61" s="55"/>
      <c r="QVO61" s="55"/>
      <c r="QVP61" s="55"/>
      <c r="QVQ61" s="55"/>
      <c r="QVR61" s="55"/>
      <c r="QVS61" s="55"/>
      <c r="QVT61" s="55"/>
      <c r="QVU61" s="55"/>
      <c r="QVV61" s="55"/>
      <c r="QVW61" s="55"/>
      <c r="QVX61" s="55"/>
      <c r="QVY61" s="55"/>
      <c r="QVZ61" s="55"/>
      <c r="QWA61" s="55"/>
      <c r="QWB61" s="55"/>
      <c r="QWC61" s="55"/>
      <c r="QWD61" s="55"/>
      <c r="QWE61" s="55"/>
      <c r="QWF61" s="55"/>
      <c r="QWG61" s="55"/>
      <c r="QWH61" s="55"/>
      <c r="QWI61" s="55"/>
      <c r="QWJ61" s="55"/>
      <c r="QWK61" s="55"/>
      <c r="QWL61" s="55"/>
      <c r="QWM61" s="55"/>
      <c r="QWN61" s="55"/>
      <c r="QWO61" s="55"/>
      <c r="QWP61" s="55"/>
      <c r="QWQ61" s="55"/>
      <c r="QWR61" s="55"/>
      <c r="QWS61" s="55"/>
      <c r="QWT61" s="55"/>
      <c r="QWU61" s="55"/>
      <c r="QWV61" s="55"/>
      <c r="QWW61" s="55"/>
      <c r="QWX61" s="55"/>
      <c r="QWY61" s="55"/>
      <c r="QWZ61" s="55"/>
      <c r="QXA61" s="55"/>
      <c r="QXB61" s="55"/>
      <c r="QXC61" s="55"/>
      <c r="QXD61" s="55"/>
      <c r="QXE61" s="55"/>
      <c r="QXF61" s="55"/>
      <c r="QXG61" s="55"/>
      <c r="QXH61" s="55"/>
      <c r="QXI61" s="55"/>
      <c r="QXJ61" s="55"/>
      <c r="QXK61" s="55"/>
      <c r="QXL61" s="55"/>
      <c r="QXM61" s="55"/>
      <c r="QXN61" s="55"/>
      <c r="QXO61" s="55"/>
      <c r="QXP61" s="55"/>
      <c r="QXQ61" s="55"/>
      <c r="QXR61" s="55"/>
      <c r="QXS61" s="55"/>
      <c r="QXT61" s="55"/>
      <c r="QXU61" s="55"/>
      <c r="QXV61" s="55"/>
      <c r="QXW61" s="55"/>
      <c r="QXX61" s="55"/>
      <c r="QXY61" s="55"/>
      <c r="QXZ61" s="55"/>
      <c r="QYA61" s="55"/>
      <c r="QYB61" s="55"/>
      <c r="QYC61" s="55"/>
      <c r="QYD61" s="55"/>
      <c r="QYE61" s="55"/>
      <c r="QYF61" s="55"/>
      <c r="QYG61" s="55"/>
      <c r="QYH61" s="55"/>
      <c r="QYI61" s="55"/>
      <c r="QYJ61" s="55"/>
      <c r="QYK61" s="55"/>
      <c r="QYL61" s="55"/>
      <c r="QYM61" s="55"/>
      <c r="QYN61" s="55"/>
      <c r="QYO61" s="55"/>
      <c r="QYP61" s="55"/>
      <c r="QYQ61" s="55"/>
      <c r="QYR61" s="55"/>
      <c r="QYS61" s="55"/>
      <c r="QYT61" s="55"/>
      <c r="QYU61" s="55"/>
      <c r="QYV61" s="55"/>
      <c r="QYW61" s="55"/>
      <c r="QYX61" s="55"/>
      <c r="QYY61" s="55"/>
      <c r="QYZ61" s="55"/>
      <c r="QZA61" s="55"/>
      <c r="QZB61" s="55"/>
      <c r="QZC61" s="55"/>
      <c r="QZD61" s="55"/>
      <c r="QZE61" s="55"/>
      <c r="QZF61" s="55"/>
      <c r="QZG61" s="55"/>
      <c r="QZH61" s="55"/>
      <c r="QZI61" s="55"/>
      <c r="QZJ61" s="55"/>
      <c r="QZK61" s="55"/>
      <c r="QZL61" s="55"/>
      <c r="QZM61" s="55"/>
      <c r="QZN61" s="55"/>
      <c r="QZO61" s="55"/>
      <c r="QZP61" s="55"/>
      <c r="QZQ61" s="55"/>
      <c r="QZR61" s="55"/>
      <c r="QZS61" s="55"/>
      <c r="QZT61" s="55"/>
      <c r="QZU61" s="55"/>
      <c r="QZV61" s="55"/>
      <c r="QZW61" s="55"/>
      <c r="QZX61" s="55"/>
      <c r="QZY61" s="55"/>
      <c r="QZZ61" s="55"/>
      <c r="RAA61" s="55"/>
      <c r="RAB61" s="55"/>
      <c r="RAC61" s="55"/>
      <c r="RAD61" s="55"/>
      <c r="RAE61" s="55"/>
      <c r="RAF61" s="55"/>
      <c r="RAG61" s="55"/>
      <c r="RAH61" s="55"/>
      <c r="RAI61" s="55"/>
      <c r="RAJ61" s="55"/>
      <c r="RAK61" s="55"/>
      <c r="RAL61" s="55"/>
      <c r="RAM61" s="55"/>
      <c r="RAN61" s="55"/>
      <c r="RAO61" s="55"/>
      <c r="RAP61" s="55"/>
      <c r="RAQ61" s="55"/>
      <c r="RAR61" s="55"/>
      <c r="RAS61" s="55"/>
      <c r="RAT61" s="55"/>
      <c r="RAU61" s="55"/>
      <c r="RAV61" s="55"/>
      <c r="RAW61" s="55"/>
      <c r="RAX61" s="55"/>
      <c r="RAY61" s="55"/>
      <c r="RAZ61" s="55"/>
      <c r="RBA61" s="55"/>
      <c r="RBB61" s="55"/>
      <c r="RBC61" s="55"/>
      <c r="RBD61" s="55"/>
      <c r="RBE61" s="55"/>
      <c r="RBF61" s="55"/>
      <c r="RBG61" s="55"/>
      <c r="RBH61" s="55"/>
      <c r="RBI61" s="55"/>
      <c r="RBJ61" s="55"/>
      <c r="RBK61" s="55"/>
      <c r="RBL61" s="55"/>
      <c r="RBM61" s="55"/>
      <c r="RBN61" s="55"/>
      <c r="RBO61" s="55"/>
      <c r="RBP61" s="55"/>
      <c r="RBQ61" s="55"/>
      <c r="RBR61" s="55"/>
      <c r="RBS61" s="55"/>
      <c r="RBT61" s="55"/>
      <c r="RBU61" s="55"/>
      <c r="RBV61" s="55"/>
      <c r="RBW61" s="55"/>
      <c r="RBX61" s="55"/>
      <c r="RBY61" s="55"/>
      <c r="RBZ61" s="55"/>
      <c r="RCA61" s="55"/>
      <c r="RCB61" s="55"/>
      <c r="RCC61" s="55"/>
      <c r="RCD61" s="55"/>
      <c r="RCE61" s="55"/>
      <c r="RCF61" s="55"/>
      <c r="RCG61" s="55"/>
      <c r="RCH61" s="55"/>
      <c r="RCI61" s="55"/>
      <c r="RCJ61" s="55"/>
      <c r="RCK61" s="55"/>
      <c r="RCL61" s="55"/>
      <c r="RCM61" s="55"/>
      <c r="RCN61" s="55"/>
      <c r="RCO61" s="55"/>
      <c r="RCP61" s="55"/>
      <c r="RCQ61" s="55"/>
      <c r="RCR61" s="55"/>
      <c r="RCS61" s="55"/>
      <c r="RCT61" s="55"/>
      <c r="RCU61" s="55"/>
      <c r="RCV61" s="55"/>
      <c r="RCW61" s="55"/>
      <c r="RCX61" s="55"/>
      <c r="RCY61" s="55"/>
      <c r="RCZ61" s="55"/>
      <c r="RDA61" s="55"/>
      <c r="RDB61" s="55"/>
      <c r="RDC61" s="55"/>
      <c r="RDD61" s="55"/>
      <c r="RDE61" s="55"/>
      <c r="RDF61" s="55"/>
      <c r="RDG61" s="55"/>
      <c r="RDH61" s="55"/>
      <c r="RDI61" s="55"/>
      <c r="RDJ61" s="55"/>
      <c r="RDK61" s="55"/>
      <c r="RDL61" s="55"/>
      <c r="RDM61" s="55"/>
      <c r="RDN61" s="55"/>
      <c r="RDO61" s="55"/>
      <c r="RDP61" s="55"/>
      <c r="RDQ61" s="55"/>
      <c r="RDR61" s="55"/>
      <c r="RDS61" s="55"/>
      <c r="RDT61" s="55"/>
      <c r="RDU61" s="55"/>
      <c r="RDV61" s="55"/>
      <c r="RDW61" s="55"/>
      <c r="RDX61" s="55"/>
      <c r="RDY61" s="55"/>
      <c r="RDZ61" s="55"/>
      <c r="REA61" s="55"/>
      <c r="REB61" s="55"/>
      <c r="REC61" s="55"/>
      <c r="RED61" s="55"/>
      <c r="REE61" s="55"/>
      <c r="REF61" s="55"/>
      <c r="REG61" s="55"/>
      <c r="REH61" s="55"/>
      <c r="REI61" s="55"/>
      <c r="REJ61" s="55"/>
      <c r="REK61" s="55"/>
      <c r="REL61" s="55"/>
      <c r="REM61" s="55"/>
      <c r="REN61" s="55"/>
      <c r="REO61" s="55"/>
      <c r="REP61" s="55"/>
      <c r="REQ61" s="55"/>
      <c r="RER61" s="55"/>
      <c r="RES61" s="55"/>
      <c r="RET61" s="55"/>
      <c r="REU61" s="55"/>
      <c r="REV61" s="55"/>
      <c r="REW61" s="55"/>
      <c r="REX61" s="55"/>
      <c r="REY61" s="55"/>
      <c r="REZ61" s="55"/>
      <c r="RFA61" s="55"/>
      <c r="RFB61" s="55"/>
      <c r="RFC61" s="55"/>
      <c r="RFD61" s="55"/>
      <c r="RFE61" s="55"/>
      <c r="RFF61" s="55"/>
      <c r="RFG61" s="55"/>
      <c r="RFH61" s="55"/>
      <c r="RFI61" s="55"/>
      <c r="RFJ61" s="55"/>
      <c r="RFK61" s="55"/>
      <c r="RFL61" s="55"/>
      <c r="RFM61" s="55"/>
      <c r="RFN61" s="55"/>
      <c r="RFO61" s="55"/>
      <c r="RFP61" s="55"/>
      <c r="RFQ61" s="55"/>
      <c r="RFR61" s="55"/>
      <c r="RFS61" s="55"/>
      <c r="RFT61" s="55"/>
      <c r="RFU61" s="55"/>
      <c r="RFV61" s="55"/>
      <c r="RFW61" s="55"/>
      <c r="RFX61" s="55"/>
      <c r="RFY61" s="55"/>
      <c r="RFZ61" s="55"/>
      <c r="RGA61" s="55"/>
      <c r="RGB61" s="55"/>
      <c r="RGC61" s="55"/>
      <c r="RGD61" s="55"/>
      <c r="RGE61" s="55"/>
      <c r="RGF61" s="55"/>
      <c r="RGG61" s="55"/>
      <c r="RGH61" s="55"/>
      <c r="RGI61" s="55"/>
      <c r="RGJ61" s="55"/>
      <c r="RGK61" s="55"/>
      <c r="RGL61" s="55"/>
      <c r="RGM61" s="55"/>
      <c r="RGN61" s="55"/>
      <c r="RGO61" s="55"/>
      <c r="RGP61" s="55"/>
      <c r="RGQ61" s="55"/>
      <c r="RGR61" s="55"/>
      <c r="RGS61" s="55"/>
      <c r="RGT61" s="55"/>
      <c r="RGU61" s="55"/>
      <c r="RGV61" s="55"/>
      <c r="RGW61" s="55"/>
      <c r="RGX61" s="55"/>
      <c r="RGY61" s="55"/>
      <c r="RGZ61" s="55"/>
      <c r="RHA61" s="55"/>
      <c r="RHB61" s="55"/>
      <c r="RHC61" s="55"/>
      <c r="RHD61" s="55"/>
      <c r="RHE61" s="55"/>
      <c r="RHF61" s="55"/>
      <c r="RHG61" s="55"/>
      <c r="RHH61" s="55"/>
      <c r="RHI61" s="55"/>
      <c r="RHJ61" s="55"/>
      <c r="RHK61" s="55"/>
      <c r="RHL61" s="55"/>
      <c r="RHM61" s="55"/>
      <c r="RHN61" s="55"/>
      <c r="RHO61" s="55"/>
      <c r="RHP61" s="55"/>
      <c r="RHQ61" s="55"/>
      <c r="RHR61" s="55"/>
      <c r="RHS61" s="55"/>
      <c r="RHT61" s="55"/>
      <c r="RHU61" s="55"/>
      <c r="RHV61" s="55"/>
      <c r="RHW61" s="55"/>
      <c r="RHX61" s="55"/>
      <c r="RHY61" s="55"/>
      <c r="RHZ61" s="55"/>
      <c r="RIA61" s="55"/>
      <c r="RIB61" s="55"/>
      <c r="RIC61" s="55"/>
      <c r="RID61" s="55"/>
      <c r="RIE61" s="55"/>
      <c r="RIF61" s="55"/>
      <c r="RIG61" s="55"/>
      <c r="RIH61" s="55"/>
      <c r="RII61" s="55"/>
      <c r="RIJ61" s="55"/>
      <c r="RIK61" s="55"/>
      <c r="RIL61" s="55"/>
      <c r="RIM61" s="55"/>
      <c r="RIN61" s="55"/>
      <c r="RIO61" s="55"/>
      <c r="RIP61" s="55"/>
      <c r="RIQ61" s="55"/>
      <c r="RIR61" s="55"/>
      <c r="RIS61" s="55"/>
      <c r="RIT61" s="55"/>
      <c r="RIU61" s="55"/>
      <c r="RIV61" s="55"/>
      <c r="RIW61" s="55"/>
      <c r="RIX61" s="55"/>
      <c r="RIY61" s="55"/>
      <c r="RIZ61" s="55"/>
      <c r="RJA61" s="55"/>
      <c r="RJB61" s="55"/>
      <c r="RJC61" s="55"/>
      <c r="RJD61" s="55"/>
      <c r="RJE61" s="55"/>
      <c r="RJF61" s="55"/>
      <c r="RJG61" s="55"/>
      <c r="RJH61" s="55"/>
      <c r="RJI61" s="55"/>
      <c r="RJJ61" s="55"/>
      <c r="RJK61" s="55"/>
      <c r="RJL61" s="55"/>
      <c r="RJM61" s="55"/>
      <c r="RJN61" s="55"/>
      <c r="RJO61" s="55"/>
      <c r="RJP61" s="55"/>
      <c r="RJQ61" s="55"/>
      <c r="RJR61" s="55"/>
      <c r="RJS61" s="55"/>
      <c r="RJT61" s="55"/>
      <c r="RJU61" s="55"/>
      <c r="RJV61" s="55"/>
      <c r="RJW61" s="55"/>
      <c r="RJX61" s="55"/>
      <c r="RJY61" s="55"/>
      <c r="RJZ61" s="55"/>
      <c r="RKA61" s="55"/>
      <c r="RKB61" s="55"/>
      <c r="RKC61" s="55"/>
      <c r="RKD61" s="55"/>
      <c r="RKE61" s="55"/>
      <c r="RKF61" s="55"/>
      <c r="RKG61" s="55"/>
      <c r="RKH61" s="55"/>
      <c r="RKI61" s="55"/>
      <c r="RKJ61" s="55"/>
      <c r="RKK61" s="55"/>
      <c r="RKL61" s="55"/>
      <c r="RKM61" s="55"/>
      <c r="RKN61" s="55"/>
      <c r="RKO61" s="55"/>
      <c r="RKP61" s="55"/>
      <c r="RKQ61" s="55"/>
      <c r="RKR61" s="55"/>
      <c r="RKS61" s="55"/>
      <c r="RKT61" s="55"/>
      <c r="RKU61" s="55"/>
      <c r="RKV61" s="55"/>
      <c r="RKW61" s="55"/>
      <c r="RKX61" s="55"/>
      <c r="RKY61" s="55"/>
      <c r="RKZ61" s="55"/>
      <c r="RLA61" s="55"/>
      <c r="RLB61" s="55"/>
      <c r="RLC61" s="55"/>
      <c r="RLD61" s="55"/>
      <c r="RLE61" s="55"/>
      <c r="RLF61" s="55"/>
      <c r="RLG61" s="55"/>
      <c r="RLH61" s="55"/>
      <c r="RLI61" s="55"/>
      <c r="RLJ61" s="55"/>
      <c r="RLK61" s="55"/>
      <c r="RLL61" s="55"/>
      <c r="RLM61" s="55"/>
      <c r="RLN61" s="55"/>
      <c r="RLO61" s="55"/>
      <c r="RLP61" s="55"/>
      <c r="RLQ61" s="55"/>
      <c r="RLR61" s="55"/>
      <c r="RLS61" s="55"/>
      <c r="RLT61" s="55"/>
      <c r="RLU61" s="55"/>
      <c r="RLV61" s="55"/>
      <c r="RLW61" s="55"/>
      <c r="RLX61" s="55"/>
      <c r="RLY61" s="55"/>
      <c r="RLZ61" s="55"/>
      <c r="RMA61" s="55"/>
      <c r="RMB61" s="55"/>
      <c r="RMC61" s="55"/>
      <c r="RMD61" s="55"/>
      <c r="RME61" s="55"/>
      <c r="RMF61" s="55"/>
      <c r="RMG61" s="55"/>
      <c r="RMH61" s="55"/>
      <c r="RMI61" s="55"/>
      <c r="RMJ61" s="55"/>
      <c r="RMK61" s="55"/>
      <c r="RML61" s="55"/>
      <c r="RMM61" s="55"/>
      <c r="RMN61" s="55"/>
      <c r="RMO61" s="55"/>
      <c r="RMP61" s="55"/>
      <c r="RMQ61" s="55"/>
      <c r="RMR61" s="55"/>
      <c r="RMS61" s="55"/>
      <c r="RMT61" s="55"/>
      <c r="RMU61" s="55"/>
      <c r="RMV61" s="55"/>
      <c r="RMW61" s="55"/>
      <c r="RMX61" s="55"/>
      <c r="RMY61" s="55"/>
      <c r="RMZ61" s="55"/>
      <c r="RNA61" s="55"/>
      <c r="RNB61" s="55"/>
      <c r="RNC61" s="55"/>
      <c r="RND61" s="55"/>
      <c r="RNE61" s="55"/>
      <c r="RNF61" s="55"/>
      <c r="RNG61" s="55"/>
      <c r="RNH61" s="55"/>
      <c r="RNI61" s="55"/>
      <c r="RNJ61" s="55"/>
      <c r="RNK61" s="55"/>
      <c r="RNL61" s="55"/>
      <c r="RNM61" s="55"/>
      <c r="RNN61" s="55"/>
      <c r="RNO61" s="55"/>
      <c r="RNP61" s="55"/>
      <c r="RNQ61" s="55"/>
      <c r="RNR61" s="55"/>
      <c r="RNS61" s="55"/>
      <c r="RNT61" s="55"/>
      <c r="RNU61" s="55"/>
      <c r="RNV61" s="55"/>
      <c r="RNW61" s="55"/>
      <c r="RNX61" s="55"/>
      <c r="RNY61" s="55"/>
      <c r="RNZ61" s="55"/>
      <c r="ROA61" s="55"/>
      <c r="ROB61" s="55"/>
      <c r="ROC61" s="55"/>
      <c r="ROD61" s="55"/>
      <c r="ROE61" s="55"/>
      <c r="ROF61" s="55"/>
      <c r="ROG61" s="55"/>
      <c r="ROH61" s="55"/>
      <c r="ROI61" s="55"/>
      <c r="ROJ61" s="55"/>
      <c r="ROK61" s="55"/>
      <c r="ROL61" s="55"/>
      <c r="ROM61" s="55"/>
      <c r="RON61" s="55"/>
      <c r="ROO61" s="55"/>
      <c r="ROP61" s="55"/>
      <c r="ROQ61" s="55"/>
      <c r="ROR61" s="55"/>
      <c r="ROS61" s="55"/>
      <c r="ROT61" s="55"/>
      <c r="ROU61" s="55"/>
      <c r="ROV61" s="55"/>
      <c r="ROW61" s="55"/>
      <c r="ROX61" s="55"/>
      <c r="ROY61" s="55"/>
      <c r="ROZ61" s="55"/>
      <c r="RPA61" s="55"/>
      <c r="RPB61" s="55"/>
      <c r="RPC61" s="55"/>
      <c r="RPD61" s="55"/>
      <c r="RPE61" s="55"/>
      <c r="RPF61" s="55"/>
      <c r="RPG61" s="55"/>
      <c r="RPH61" s="55"/>
      <c r="RPI61" s="55"/>
      <c r="RPJ61" s="55"/>
      <c r="RPK61" s="55"/>
      <c r="RPL61" s="55"/>
      <c r="RPM61" s="55"/>
      <c r="RPN61" s="55"/>
      <c r="RPO61" s="55"/>
      <c r="RPP61" s="55"/>
      <c r="RPQ61" s="55"/>
      <c r="RPR61" s="55"/>
      <c r="RPS61" s="55"/>
      <c r="RPT61" s="55"/>
      <c r="RPU61" s="55"/>
      <c r="RPV61" s="55"/>
      <c r="RPW61" s="55"/>
      <c r="RPX61" s="55"/>
      <c r="RPY61" s="55"/>
      <c r="RPZ61" s="55"/>
      <c r="RQA61" s="55"/>
      <c r="RQB61" s="55"/>
      <c r="RQC61" s="55"/>
      <c r="RQD61" s="55"/>
      <c r="RQE61" s="55"/>
      <c r="RQF61" s="55"/>
      <c r="RQG61" s="55"/>
      <c r="RQH61" s="55"/>
      <c r="RQI61" s="55"/>
      <c r="RQJ61" s="55"/>
      <c r="RQK61" s="55"/>
      <c r="RQL61" s="55"/>
      <c r="RQM61" s="55"/>
      <c r="RQN61" s="55"/>
      <c r="RQO61" s="55"/>
      <c r="RQP61" s="55"/>
      <c r="RQQ61" s="55"/>
      <c r="RQR61" s="55"/>
      <c r="RQS61" s="55"/>
      <c r="RQT61" s="55"/>
      <c r="RQU61" s="55"/>
      <c r="RQV61" s="55"/>
      <c r="RQW61" s="55"/>
      <c r="RQX61" s="55"/>
      <c r="RQY61" s="55"/>
      <c r="RQZ61" s="55"/>
      <c r="RRA61" s="55"/>
      <c r="RRB61" s="55"/>
      <c r="RRC61" s="55"/>
      <c r="RRD61" s="55"/>
      <c r="RRE61" s="55"/>
      <c r="RRF61" s="55"/>
      <c r="RRG61" s="55"/>
      <c r="RRH61" s="55"/>
      <c r="RRI61" s="55"/>
      <c r="RRJ61" s="55"/>
      <c r="RRK61" s="55"/>
      <c r="RRL61" s="55"/>
      <c r="RRM61" s="55"/>
      <c r="RRN61" s="55"/>
      <c r="RRO61" s="55"/>
      <c r="RRP61" s="55"/>
      <c r="RRQ61" s="55"/>
      <c r="RRR61" s="55"/>
      <c r="RRS61" s="55"/>
      <c r="RRT61" s="55"/>
      <c r="RRU61" s="55"/>
      <c r="RRV61" s="55"/>
      <c r="RRW61" s="55"/>
      <c r="RRX61" s="55"/>
      <c r="RRY61" s="55"/>
      <c r="RRZ61" s="55"/>
      <c r="RSA61" s="55"/>
      <c r="RSB61" s="55"/>
      <c r="RSC61" s="55"/>
      <c r="RSD61" s="55"/>
      <c r="RSE61" s="55"/>
      <c r="RSF61" s="55"/>
      <c r="RSG61" s="55"/>
      <c r="RSH61" s="55"/>
      <c r="RSI61" s="55"/>
      <c r="RSJ61" s="55"/>
      <c r="RSK61" s="55"/>
      <c r="RSL61" s="55"/>
      <c r="RSM61" s="55"/>
      <c r="RSN61" s="55"/>
      <c r="RSO61" s="55"/>
      <c r="RSP61" s="55"/>
      <c r="RSQ61" s="55"/>
      <c r="RSR61" s="55"/>
      <c r="RSS61" s="55"/>
      <c r="RST61" s="55"/>
      <c r="RSU61" s="55"/>
      <c r="RSV61" s="55"/>
      <c r="RSW61" s="55"/>
      <c r="RSX61" s="55"/>
      <c r="RSY61" s="55"/>
      <c r="RSZ61" s="55"/>
      <c r="RTA61" s="55"/>
      <c r="RTB61" s="55"/>
      <c r="RTC61" s="55"/>
      <c r="RTD61" s="55"/>
      <c r="RTE61" s="55"/>
      <c r="RTF61" s="55"/>
      <c r="RTG61" s="55"/>
      <c r="RTH61" s="55"/>
      <c r="RTI61" s="55"/>
      <c r="RTJ61" s="55"/>
      <c r="RTK61" s="55"/>
      <c r="RTL61" s="55"/>
      <c r="RTM61" s="55"/>
      <c r="RTN61" s="55"/>
      <c r="RTO61" s="55"/>
      <c r="RTP61" s="55"/>
      <c r="RTQ61" s="55"/>
      <c r="RTR61" s="55"/>
      <c r="RTS61" s="55"/>
      <c r="RTT61" s="55"/>
      <c r="RTU61" s="55"/>
      <c r="RTV61" s="55"/>
      <c r="RTW61" s="55"/>
      <c r="RTX61" s="55"/>
      <c r="RTY61" s="55"/>
      <c r="RTZ61" s="55"/>
      <c r="RUA61" s="55"/>
      <c r="RUB61" s="55"/>
      <c r="RUC61" s="55"/>
      <c r="RUD61" s="55"/>
      <c r="RUE61" s="55"/>
      <c r="RUF61" s="55"/>
      <c r="RUG61" s="55"/>
      <c r="RUH61" s="55"/>
      <c r="RUI61" s="55"/>
      <c r="RUJ61" s="55"/>
      <c r="RUK61" s="55"/>
      <c r="RUL61" s="55"/>
      <c r="RUM61" s="55"/>
      <c r="RUN61" s="55"/>
      <c r="RUO61" s="55"/>
      <c r="RUP61" s="55"/>
      <c r="RUQ61" s="55"/>
      <c r="RUR61" s="55"/>
      <c r="RUS61" s="55"/>
      <c r="RUT61" s="55"/>
      <c r="RUU61" s="55"/>
      <c r="RUV61" s="55"/>
      <c r="RUW61" s="55"/>
      <c r="RUX61" s="55"/>
      <c r="RUY61" s="55"/>
      <c r="RUZ61" s="55"/>
      <c r="RVA61" s="55"/>
      <c r="RVB61" s="55"/>
      <c r="RVC61" s="55"/>
      <c r="RVD61" s="55"/>
      <c r="RVE61" s="55"/>
      <c r="RVF61" s="55"/>
      <c r="RVG61" s="55"/>
      <c r="RVH61" s="55"/>
      <c r="RVI61" s="55"/>
      <c r="RVJ61" s="55"/>
      <c r="RVK61" s="55"/>
      <c r="RVL61" s="55"/>
      <c r="RVM61" s="55"/>
      <c r="RVN61" s="55"/>
      <c r="RVO61" s="55"/>
      <c r="RVP61" s="55"/>
      <c r="RVQ61" s="55"/>
      <c r="RVR61" s="55"/>
      <c r="RVS61" s="55"/>
      <c r="RVT61" s="55"/>
      <c r="RVU61" s="55"/>
      <c r="RVV61" s="55"/>
      <c r="RVW61" s="55"/>
      <c r="RVX61" s="55"/>
      <c r="RVY61" s="55"/>
      <c r="RVZ61" s="55"/>
      <c r="RWA61" s="55"/>
      <c r="RWB61" s="55"/>
      <c r="RWC61" s="55"/>
      <c r="RWD61" s="55"/>
      <c r="RWE61" s="55"/>
      <c r="RWF61" s="55"/>
      <c r="RWG61" s="55"/>
      <c r="RWH61" s="55"/>
      <c r="RWI61" s="55"/>
      <c r="RWJ61" s="55"/>
      <c r="RWK61" s="55"/>
      <c r="RWL61" s="55"/>
      <c r="RWM61" s="55"/>
      <c r="RWN61" s="55"/>
      <c r="RWO61" s="55"/>
      <c r="RWP61" s="55"/>
      <c r="RWQ61" s="55"/>
      <c r="RWR61" s="55"/>
      <c r="RWS61" s="55"/>
      <c r="RWT61" s="55"/>
      <c r="RWU61" s="55"/>
      <c r="RWV61" s="55"/>
      <c r="RWW61" s="55"/>
      <c r="RWX61" s="55"/>
      <c r="RWY61" s="55"/>
      <c r="RWZ61" s="55"/>
      <c r="RXA61" s="55"/>
      <c r="RXB61" s="55"/>
      <c r="RXC61" s="55"/>
      <c r="RXD61" s="55"/>
      <c r="RXE61" s="55"/>
      <c r="RXF61" s="55"/>
      <c r="RXG61" s="55"/>
      <c r="RXH61" s="55"/>
      <c r="RXI61" s="55"/>
      <c r="RXJ61" s="55"/>
      <c r="RXK61" s="55"/>
      <c r="RXL61" s="55"/>
      <c r="RXM61" s="55"/>
      <c r="RXN61" s="55"/>
      <c r="RXO61" s="55"/>
      <c r="RXP61" s="55"/>
      <c r="RXQ61" s="55"/>
      <c r="RXR61" s="55"/>
      <c r="RXS61" s="55"/>
      <c r="RXT61" s="55"/>
      <c r="RXU61" s="55"/>
      <c r="RXV61" s="55"/>
      <c r="RXW61" s="55"/>
      <c r="RXX61" s="55"/>
      <c r="RXY61" s="55"/>
      <c r="RXZ61" s="55"/>
      <c r="RYA61" s="55"/>
      <c r="RYB61" s="55"/>
      <c r="RYC61" s="55"/>
      <c r="RYD61" s="55"/>
      <c r="RYE61" s="55"/>
      <c r="RYF61" s="55"/>
      <c r="RYG61" s="55"/>
      <c r="RYH61" s="55"/>
      <c r="RYI61" s="55"/>
      <c r="RYJ61" s="55"/>
      <c r="RYK61" s="55"/>
      <c r="RYL61" s="55"/>
      <c r="RYM61" s="55"/>
      <c r="RYN61" s="55"/>
      <c r="RYO61" s="55"/>
      <c r="RYP61" s="55"/>
      <c r="RYQ61" s="55"/>
      <c r="RYR61" s="55"/>
      <c r="RYS61" s="55"/>
      <c r="RYT61" s="55"/>
      <c r="RYU61" s="55"/>
      <c r="RYV61" s="55"/>
      <c r="RYW61" s="55"/>
      <c r="RYX61" s="55"/>
      <c r="RYY61" s="55"/>
      <c r="RYZ61" s="55"/>
      <c r="RZA61" s="55"/>
      <c r="RZB61" s="55"/>
      <c r="RZC61" s="55"/>
      <c r="RZD61" s="55"/>
      <c r="RZE61" s="55"/>
      <c r="RZF61" s="55"/>
      <c r="RZG61" s="55"/>
      <c r="RZH61" s="55"/>
      <c r="RZI61" s="55"/>
      <c r="RZJ61" s="55"/>
      <c r="RZK61" s="55"/>
      <c r="RZL61" s="55"/>
      <c r="RZM61" s="55"/>
      <c r="RZN61" s="55"/>
      <c r="RZO61" s="55"/>
      <c r="RZP61" s="55"/>
      <c r="RZQ61" s="55"/>
      <c r="RZR61" s="55"/>
      <c r="RZS61" s="55"/>
      <c r="RZT61" s="55"/>
      <c r="RZU61" s="55"/>
      <c r="RZV61" s="55"/>
      <c r="RZW61" s="55"/>
      <c r="RZX61" s="55"/>
      <c r="RZY61" s="55"/>
      <c r="RZZ61" s="55"/>
      <c r="SAA61" s="55"/>
      <c r="SAB61" s="55"/>
      <c r="SAC61" s="55"/>
      <c r="SAD61" s="55"/>
      <c r="SAE61" s="55"/>
      <c r="SAF61" s="55"/>
      <c r="SAG61" s="55"/>
      <c r="SAH61" s="55"/>
      <c r="SAI61" s="55"/>
      <c r="SAJ61" s="55"/>
      <c r="SAK61" s="55"/>
      <c r="SAL61" s="55"/>
      <c r="SAM61" s="55"/>
      <c r="SAN61" s="55"/>
      <c r="SAO61" s="55"/>
      <c r="SAP61" s="55"/>
      <c r="SAQ61" s="55"/>
      <c r="SAR61" s="55"/>
      <c r="SAS61" s="55"/>
      <c r="SAT61" s="55"/>
      <c r="SAU61" s="55"/>
      <c r="SAV61" s="55"/>
      <c r="SAW61" s="55"/>
      <c r="SAX61" s="55"/>
      <c r="SAY61" s="55"/>
      <c r="SAZ61" s="55"/>
      <c r="SBA61" s="55"/>
      <c r="SBB61" s="55"/>
      <c r="SBC61" s="55"/>
      <c r="SBD61" s="55"/>
      <c r="SBE61" s="55"/>
      <c r="SBF61" s="55"/>
      <c r="SBG61" s="55"/>
      <c r="SBH61" s="55"/>
      <c r="SBI61" s="55"/>
      <c r="SBJ61" s="55"/>
      <c r="SBK61" s="55"/>
      <c r="SBL61" s="55"/>
      <c r="SBM61" s="55"/>
      <c r="SBN61" s="55"/>
      <c r="SBO61" s="55"/>
      <c r="SBP61" s="55"/>
      <c r="SBQ61" s="55"/>
      <c r="SBR61" s="55"/>
      <c r="SBS61" s="55"/>
      <c r="SBT61" s="55"/>
      <c r="SBU61" s="55"/>
      <c r="SBV61" s="55"/>
      <c r="SBW61" s="55"/>
      <c r="SBX61" s="55"/>
      <c r="SBY61" s="55"/>
      <c r="SBZ61" s="55"/>
      <c r="SCA61" s="55"/>
      <c r="SCB61" s="55"/>
      <c r="SCC61" s="55"/>
      <c r="SCD61" s="55"/>
      <c r="SCE61" s="55"/>
      <c r="SCF61" s="55"/>
      <c r="SCG61" s="55"/>
      <c r="SCH61" s="55"/>
      <c r="SCI61" s="55"/>
      <c r="SCJ61" s="55"/>
      <c r="SCK61" s="55"/>
      <c r="SCL61" s="55"/>
      <c r="SCM61" s="55"/>
      <c r="SCN61" s="55"/>
      <c r="SCO61" s="55"/>
      <c r="SCP61" s="55"/>
      <c r="SCQ61" s="55"/>
      <c r="SCR61" s="55"/>
      <c r="SCS61" s="55"/>
      <c r="SCT61" s="55"/>
      <c r="SCU61" s="55"/>
      <c r="SCV61" s="55"/>
      <c r="SCW61" s="55"/>
      <c r="SCX61" s="55"/>
      <c r="SCY61" s="55"/>
      <c r="SCZ61" s="55"/>
      <c r="SDA61" s="55"/>
      <c r="SDB61" s="55"/>
      <c r="SDC61" s="55"/>
      <c r="SDD61" s="55"/>
      <c r="SDE61" s="55"/>
      <c r="SDF61" s="55"/>
      <c r="SDG61" s="55"/>
      <c r="SDH61" s="55"/>
      <c r="SDI61" s="55"/>
      <c r="SDJ61" s="55"/>
      <c r="SDK61" s="55"/>
      <c r="SDL61" s="55"/>
      <c r="SDM61" s="55"/>
      <c r="SDN61" s="55"/>
      <c r="SDO61" s="55"/>
      <c r="SDP61" s="55"/>
      <c r="SDQ61" s="55"/>
      <c r="SDR61" s="55"/>
      <c r="SDS61" s="55"/>
      <c r="SDT61" s="55"/>
      <c r="SDU61" s="55"/>
      <c r="SDV61" s="55"/>
      <c r="SDW61" s="55"/>
      <c r="SDX61" s="55"/>
      <c r="SDY61" s="55"/>
      <c r="SDZ61" s="55"/>
      <c r="SEA61" s="55"/>
      <c r="SEB61" s="55"/>
      <c r="SEC61" s="55"/>
      <c r="SED61" s="55"/>
      <c r="SEE61" s="55"/>
      <c r="SEF61" s="55"/>
      <c r="SEG61" s="55"/>
      <c r="SEH61" s="55"/>
      <c r="SEI61" s="55"/>
      <c r="SEJ61" s="55"/>
      <c r="SEK61" s="55"/>
      <c r="SEL61" s="55"/>
      <c r="SEM61" s="55"/>
      <c r="SEN61" s="55"/>
      <c r="SEO61" s="55"/>
      <c r="SEP61" s="55"/>
      <c r="SEQ61" s="55"/>
      <c r="SER61" s="55"/>
      <c r="SES61" s="55"/>
      <c r="SET61" s="55"/>
      <c r="SEU61" s="55"/>
      <c r="SEV61" s="55"/>
      <c r="SEW61" s="55"/>
      <c r="SEX61" s="55"/>
      <c r="SEY61" s="55"/>
      <c r="SEZ61" s="55"/>
      <c r="SFA61" s="55"/>
      <c r="SFB61" s="55"/>
      <c r="SFC61" s="55"/>
      <c r="SFD61" s="55"/>
      <c r="SFE61" s="55"/>
      <c r="SFF61" s="55"/>
      <c r="SFG61" s="55"/>
      <c r="SFH61" s="55"/>
      <c r="SFI61" s="55"/>
      <c r="SFJ61" s="55"/>
      <c r="SFK61" s="55"/>
      <c r="SFL61" s="55"/>
      <c r="SFM61" s="55"/>
      <c r="SFN61" s="55"/>
      <c r="SFO61" s="55"/>
      <c r="SFP61" s="55"/>
      <c r="SFQ61" s="55"/>
      <c r="SFR61" s="55"/>
      <c r="SFS61" s="55"/>
      <c r="SFT61" s="55"/>
      <c r="SFU61" s="55"/>
      <c r="SFV61" s="55"/>
      <c r="SFW61" s="55"/>
      <c r="SFX61" s="55"/>
      <c r="SFY61" s="55"/>
      <c r="SFZ61" s="55"/>
      <c r="SGA61" s="55"/>
      <c r="SGB61" s="55"/>
      <c r="SGC61" s="55"/>
      <c r="SGD61" s="55"/>
      <c r="SGE61" s="55"/>
      <c r="SGF61" s="55"/>
      <c r="SGG61" s="55"/>
      <c r="SGH61" s="55"/>
      <c r="SGI61" s="55"/>
      <c r="SGJ61" s="55"/>
      <c r="SGK61" s="55"/>
      <c r="SGL61" s="55"/>
      <c r="SGM61" s="55"/>
      <c r="SGN61" s="55"/>
      <c r="SGO61" s="55"/>
      <c r="SGP61" s="55"/>
      <c r="SGQ61" s="55"/>
      <c r="SGR61" s="55"/>
      <c r="SGS61" s="55"/>
      <c r="SGT61" s="55"/>
      <c r="SGU61" s="55"/>
      <c r="SGV61" s="55"/>
      <c r="SGW61" s="55"/>
      <c r="SGX61" s="55"/>
      <c r="SGY61" s="55"/>
      <c r="SGZ61" s="55"/>
      <c r="SHA61" s="55"/>
      <c r="SHB61" s="55"/>
      <c r="SHC61" s="55"/>
      <c r="SHD61" s="55"/>
      <c r="SHE61" s="55"/>
      <c r="SHF61" s="55"/>
      <c r="SHG61" s="55"/>
      <c r="SHH61" s="55"/>
      <c r="SHI61" s="55"/>
      <c r="SHJ61" s="55"/>
      <c r="SHK61" s="55"/>
      <c r="SHL61" s="55"/>
      <c r="SHM61" s="55"/>
      <c r="SHN61" s="55"/>
      <c r="SHO61" s="55"/>
      <c r="SHP61" s="55"/>
      <c r="SHQ61" s="55"/>
      <c r="SHR61" s="55"/>
      <c r="SHS61" s="55"/>
      <c r="SHT61" s="55"/>
      <c r="SHU61" s="55"/>
      <c r="SHV61" s="55"/>
      <c r="SHW61" s="55"/>
      <c r="SHX61" s="55"/>
      <c r="SHY61" s="55"/>
      <c r="SHZ61" s="55"/>
      <c r="SIA61" s="55"/>
      <c r="SIB61" s="55"/>
      <c r="SIC61" s="55"/>
      <c r="SID61" s="55"/>
      <c r="SIE61" s="55"/>
      <c r="SIF61" s="55"/>
      <c r="SIG61" s="55"/>
      <c r="SIH61" s="55"/>
      <c r="SII61" s="55"/>
      <c r="SIJ61" s="55"/>
      <c r="SIK61" s="55"/>
      <c r="SIL61" s="55"/>
      <c r="SIM61" s="55"/>
      <c r="SIN61" s="55"/>
      <c r="SIO61" s="55"/>
      <c r="SIP61" s="55"/>
      <c r="SIQ61" s="55"/>
      <c r="SIR61" s="55"/>
      <c r="SIS61" s="55"/>
      <c r="SIT61" s="55"/>
      <c r="SIU61" s="55"/>
      <c r="SIV61" s="55"/>
      <c r="SIW61" s="55"/>
      <c r="SIX61" s="55"/>
      <c r="SIY61" s="55"/>
      <c r="SIZ61" s="55"/>
      <c r="SJA61" s="55"/>
      <c r="SJB61" s="55"/>
      <c r="SJC61" s="55"/>
      <c r="SJD61" s="55"/>
      <c r="SJE61" s="55"/>
      <c r="SJF61" s="55"/>
      <c r="SJG61" s="55"/>
      <c r="SJH61" s="55"/>
      <c r="SJI61" s="55"/>
      <c r="SJJ61" s="55"/>
      <c r="SJK61" s="55"/>
      <c r="SJL61" s="55"/>
      <c r="SJM61" s="55"/>
      <c r="SJN61" s="55"/>
      <c r="SJO61" s="55"/>
      <c r="SJP61" s="55"/>
      <c r="SJQ61" s="55"/>
      <c r="SJR61" s="55"/>
      <c r="SJS61" s="55"/>
      <c r="SJT61" s="55"/>
      <c r="SJU61" s="55"/>
      <c r="SJV61" s="55"/>
      <c r="SJW61" s="55"/>
      <c r="SJX61" s="55"/>
      <c r="SJY61" s="55"/>
      <c r="SJZ61" s="55"/>
      <c r="SKA61" s="55"/>
      <c r="SKB61" s="55"/>
      <c r="SKC61" s="55"/>
      <c r="SKD61" s="55"/>
      <c r="SKE61" s="55"/>
      <c r="SKF61" s="55"/>
      <c r="SKG61" s="55"/>
      <c r="SKH61" s="55"/>
      <c r="SKI61" s="55"/>
      <c r="SKJ61" s="55"/>
      <c r="SKK61" s="55"/>
      <c r="SKL61" s="55"/>
      <c r="SKM61" s="55"/>
      <c r="SKN61" s="55"/>
      <c r="SKO61" s="55"/>
      <c r="SKP61" s="55"/>
      <c r="SKQ61" s="55"/>
      <c r="SKR61" s="55"/>
      <c r="SKS61" s="55"/>
      <c r="SKT61" s="55"/>
      <c r="SKU61" s="55"/>
      <c r="SKV61" s="55"/>
      <c r="SKW61" s="55"/>
      <c r="SKX61" s="55"/>
      <c r="SKY61" s="55"/>
      <c r="SKZ61" s="55"/>
      <c r="SLA61" s="55"/>
      <c r="SLB61" s="55"/>
      <c r="SLC61" s="55"/>
      <c r="SLD61" s="55"/>
      <c r="SLE61" s="55"/>
      <c r="SLF61" s="55"/>
      <c r="SLG61" s="55"/>
      <c r="SLH61" s="55"/>
      <c r="SLI61" s="55"/>
      <c r="SLJ61" s="55"/>
      <c r="SLK61" s="55"/>
      <c r="SLL61" s="55"/>
      <c r="SLM61" s="55"/>
      <c r="SLN61" s="55"/>
      <c r="SLO61" s="55"/>
      <c r="SLP61" s="55"/>
      <c r="SLQ61" s="55"/>
      <c r="SLR61" s="55"/>
      <c r="SLS61" s="55"/>
      <c r="SLT61" s="55"/>
      <c r="SLU61" s="55"/>
      <c r="SLV61" s="55"/>
      <c r="SLW61" s="55"/>
      <c r="SLX61" s="55"/>
      <c r="SLY61" s="55"/>
      <c r="SLZ61" s="55"/>
      <c r="SMA61" s="55"/>
      <c r="SMB61" s="55"/>
      <c r="SMC61" s="55"/>
      <c r="SMD61" s="55"/>
      <c r="SME61" s="55"/>
      <c r="SMF61" s="55"/>
      <c r="SMG61" s="55"/>
      <c r="SMH61" s="55"/>
      <c r="SMI61" s="55"/>
      <c r="SMJ61" s="55"/>
      <c r="SMK61" s="55"/>
      <c r="SML61" s="55"/>
      <c r="SMM61" s="55"/>
      <c r="SMN61" s="55"/>
      <c r="SMO61" s="55"/>
      <c r="SMP61" s="55"/>
      <c r="SMQ61" s="55"/>
      <c r="SMR61" s="55"/>
      <c r="SMS61" s="55"/>
      <c r="SMT61" s="55"/>
      <c r="SMU61" s="55"/>
      <c r="SMV61" s="55"/>
      <c r="SMW61" s="55"/>
      <c r="SMX61" s="55"/>
      <c r="SMY61" s="55"/>
      <c r="SMZ61" s="55"/>
      <c r="SNA61" s="55"/>
      <c r="SNB61" s="55"/>
      <c r="SNC61" s="55"/>
      <c r="SND61" s="55"/>
      <c r="SNE61" s="55"/>
      <c r="SNF61" s="55"/>
      <c r="SNG61" s="55"/>
      <c r="SNH61" s="55"/>
      <c r="SNI61" s="55"/>
      <c r="SNJ61" s="55"/>
      <c r="SNK61" s="55"/>
      <c r="SNL61" s="55"/>
      <c r="SNM61" s="55"/>
      <c r="SNN61" s="55"/>
      <c r="SNO61" s="55"/>
      <c r="SNP61" s="55"/>
      <c r="SNQ61" s="55"/>
      <c r="SNR61" s="55"/>
      <c r="SNS61" s="55"/>
      <c r="SNT61" s="55"/>
      <c r="SNU61" s="55"/>
      <c r="SNV61" s="55"/>
      <c r="SNW61" s="55"/>
      <c r="SNX61" s="55"/>
      <c r="SNY61" s="55"/>
      <c r="SNZ61" s="55"/>
      <c r="SOA61" s="55"/>
      <c r="SOB61" s="55"/>
      <c r="SOC61" s="55"/>
      <c r="SOD61" s="55"/>
      <c r="SOE61" s="55"/>
      <c r="SOF61" s="55"/>
      <c r="SOG61" s="55"/>
      <c r="SOH61" s="55"/>
      <c r="SOI61" s="55"/>
      <c r="SOJ61" s="55"/>
      <c r="SOK61" s="55"/>
      <c r="SOL61" s="55"/>
      <c r="SOM61" s="55"/>
      <c r="SON61" s="55"/>
      <c r="SOO61" s="55"/>
      <c r="SOP61" s="55"/>
      <c r="SOQ61" s="55"/>
      <c r="SOR61" s="55"/>
      <c r="SOS61" s="55"/>
      <c r="SOT61" s="55"/>
      <c r="SOU61" s="55"/>
      <c r="SOV61" s="55"/>
      <c r="SOW61" s="55"/>
      <c r="SOX61" s="55"/>
      <c r="SOY61" s="55"/>
      <c r="SOZ61" s="55"/>
      <c r="SPA61" s="55"/>
      <c r="SPB61" s="55"/>
      <c r="SPC61" s="55"/>
      <c r="SPD61" s="55"/>
      <c r="SPE61" s="55"/>
      <c r="SPF61" s="55"/>
      <c r="SPG61" s="55"/>
      <c r="SPH61" s="55"/>
      <c r="SPI61" s="55"/>
      <c r="SPJ61" s="55"/>
      <c r="SPK61" s="55"/>
      <c r="SPL61" s="55"/>
      <c r="SPM61" s="55"/>
      <c r="SPN61" s="55"/>
      <c r="SPO61" s="55"/>
      <c r="SPP61" s="55"/>
      <c r="SPQ61" s="55"/>
      <c r="SPR61" s="55"/>
      <c r="SPS61" s="55"/>
      <c r="SPT61" s="55"/>
      <c r="SPU61" s="55"/>
      <c r="SPV61" s="55"/>
      <c r="SPW61" s="55"/>
      <c r="SPX61" s="55"/>
      <c r="SPY61" s="55"/>
      <c r="SPZ61" s="55"/>
      <c r="SQA61" s="55"/>
      <c r="SQB61" s="55"/>
      <c r="SQC61" s="55"/>
      <c r="SQD61" s="55"/>
      <c r="SQE61" s="55"/>
      <c r="SQF61" s="55"/>
      <c r="SQG61" s="55"/>
      <c r="SQH61" s="55"/>
      <c r="SQI61" s="55"/>
      <c r="SQJ61" s="55"/>
      <c r="SQK61" s="55"/>
      <c r="SQL61" s="55"/>
      <c r="SQM61" s="55"/>
      <c r="SQN61" s="55"/>
      <c r="SQO61" s="55"/>
      <c r="SQP61" s="55"/>
      <c r="SQQ61" s="55"/>
      <c r="SQR61" s="55"/>
      <c r="SQS61" s="55"/>
      <c r="SQT61" s="55"/>
      <c r="SQU61" s="55"/>
      <c r="SQV61" s="55"/>
      <c r="SQW61" s="55"/>
      <c r="SQX61" s="55"/>
      <c r="SQY61" s="55"/>
      <c r="SQZ61" s="55"/>
      <c r="SRA61" s="55"/>
      <c r="SRB61" s="55"/>
      <c r="SRC61" s="55"/>
      <c r="SRD61" s="55"/>
      <c r="SRE61" s="55"/>
      <c r="SRF61" s="55"/>
      <c r="SRG61" s="55"/>
      <c r="SRH61" s="55"/>
      <c r="SRI61" s="55"/>
      <c r="SRJ61" s="55"/>
      <c r="SRK61" s="55"/>
      <c r="SRL61" s="55"/>
      <c r="SRM61" s="55"/>
      <c r="SRN61" s="55"/>
      <c r="SRO61" s="55"/>
      <c r="SRP61" s="55"/>
      <c r="SRQ61" s="55"/>
      <c r="SRR61" s="55"/>
      <c r="SRS61" s="55"/>
      <c r="SRT61" s="55"/>
      <c r="SRU61" s="55"/>
      <c r="SRV61" s="55"/>
      <c r="SRW61" s="55"/>
      <c r="SRX61" s="55"/>
      <c r="SRY61" s="55"/>
      <c r="SRZ61" s="55"/>
      <c r="SSA61" s="55"/>
      <c r="SSB61" s="55"/>
      <c r="SSC61" s="55"/>
      <c r="SSD61" s="55"/>
      <c r="SSE61" s="55"/>
      <c r="SSF61" s="55"/>
      <c r="SSG61" s="55"/>
      <c r="SSH61" s="55"/>
      <c r="SSI61" s="55"/>
      <c r="SSJ61" s="55"/>
      <c r="SSK61" s="55"/>
      <c r="SSL61" s="55"/>
      <c r="SSM61" s="55"/>
      <c r="SSN61" s="55"/>
      <c r="SSO61" s="55"/>
      <c r="SSP61" s="55"/>
      <c r="SSQ61" s="55"/>
      <c r="SSR61" s="55"/>
      <c r="SSS61" s="55"/>
      <c r="SST61" s="55"/>
      <c r="SSU61" s="55"/>
      <c r="SSV61" s="55"/>
      <c r="SSW61" s="55"/>
      <c r="SSX61" s="55"/>
      <c r="SSY61" s="55"/>
      <c r="SSZ61" s="55"/>
      <c r="STA61" s="55"/>
      <c r="STB61" s="55"/>
      <c r="STC61" s="55"/>
      <c r="STD61" s="55"/>
      <c r="STE61" s="55"/>
      <c r="STF61" s="55"/>
      <c r="STG61" s="55"/>
      <c r="STH61" s="55"/>
      <c r="STI61" s="55"/>
      <c r="STJ61" s="55"/>
      <c r="STK61" s="55"/>
      <c r="STL61" s="55"/>
      <c r="STM61" s="55"/>
      <c r="STN61" s="55"/>
      <c r="STO61" s="55"/>
      <c r="STP61" s="55"/>
      <c r="STQ61" s="55"/>
      <c r="STR61" s="55"/>
      <c r="STS61" s="55"/>
      <c r="STT61" s="55"/>
      <c r="STU61" s="55"/>
      <c r="STV61" s="55"/>
      <c r="STW61" s="55"/>
      <c r="STX61" s="55"/>
      <c r="STY61" s="55"/>
      <c r="STZ61" s="55"/>
      <c r="SUA61" s="55"/>
      <c r="SUB61" s="55"/>
      <c r="SUC61" s="55"/>
      <c r="SUD61" s="55"/>
      <c r="SUE61" s="55"/>
      <c r="SUF61" s="55"/>
      <c r="SUG61" s="55"/>
      <c r="SUH61" s="55"/>
      <c r="SUI61" s="55"/>
      <c r="SUJ61" s="55"/>
      <c r="SUK61" s="55"/>
      <c r="SUL61" s="55"/>
      <c r="SUM61" s="55"/>
      <c r="SUN61" s="55"/>
      <c r="SUO61" s="55"/>
      <c r="SUP61" s="55"/>
      <c r="SUQ61" s="55"/>
      <c r="SUR61" s="55"/>
      <c r="SUS61" s="55"/>
      <c r="SUT61" s="55"/>
      <c r="SUU61" s="55"/>
      <c r="SUV61" s="55"/>
      <c r="SUW61" s="55"/>
      <c r="SUX61" s="55"/>
      <c r="SUY61" s="55"/>
      <c r="SUZ61" s="55"/>
      <c r="SVA61" s="55"/>
      <c r="SVB61" s="55"/>
      <c r="SVC61" s="55"/>
      <c r="SVD61" s="55"/>
      <c r="SVE61" s="55"/>
      <c r="SVF61" s="55"/>
      <c r="SVG61" s="55"/>
      <c r="SVH61" s="55"/>
      <c r="SVI61" s="55"/>
      <c r="SVJ61" s="55"/>
      <c r="SVK61" s="55"/>
      <c r="SVL61" s="55"/>
      <c r="SVM61" s="55"/>
      <c r="SVN61" s="55"/>
      <c r="SVO61" s="55"/>
      <c r="SVP61" s="55"/>
      <c r="SVQ61" s="55"/>
      <c r="SVR61" s="55"/>
      <c r="SVS61" s="55"/>
      <c r="SVT61" s="55"/>
      <c r="SVU61" s="55"/>
      <c r="SVV61" s="55"/>
      <c r="SVW61" s="55"/>
      <c r="SVX61" s="55"/>
      <c r="SVY61" s="55"/>
      <c r="SVZ61" s="55"/>
      <c r="SWA61" s="55"/>
      <c r="SWB61" s="55"/>
      <c r="SWC61" s="55"/>
      <c r="SWD61" s="55"/>
      <c r="SWE61" s="55"/>
      <c r="SWF61" s="55"/>
      <c r="SWG61" s="55"/>
      <c r="SWH61" s="55"/>
      <c r="SWI61" s="55"/>
      <c r="SWJ61" s="55"/>
      <c r="SWK61" s="55"/>
      <c r="SWL61" s="55"/>
      <c r="SWM61" s="55"/>
      <c r="SWN61" s="55"/>
      <c r="SWO61" s="55"/>
      <c r="SWP61" s="55"/>
      <c r="SWQ61" s="55"/>
      <c r="SWR61" s="55"/>
      <c r="SWS61" s="55"/>
      <c r="SWT61" s="55"/>
      <c r="SWU61" s="55"/>
      <c r="SWV61" s="55"/>
      <c r="SWW61" s="55"/>
      <c r="SWX61" s="55"/>
      <c r="SWY61" s="55"/>
      <c r="SWZ61" s="55"/>
      <c r="SXA61" s="55"/>
      <c r="SXB61" s="55"/>
      <c r="SXC61" s="55"/>
      <c r="SXD61" s="55"/>
      <c r="SXE61" s="55"/>
      <c r="SXF61" s="55"/>
      <c r="SXG61" s="55"/>
      <c r="SXH61" s="55"/>
      <c r="SXI61" s="55"/>
      <c r="SXJ61" s="55"/>
      <c r="SXK61" s="55"/>
      <c r="SXL61" s="55"/>
      <c r="SXM61" s="55"/>
      <c r="SXN61" s="55"/>
      <c r="SXO61" s="55"/>
      <c r="SXP61" s="55"/>
      <c r="SXQ61" s="55"/>
      <c r="SXR61" s="55"/>
      <c r="SXS61" s="55"/>
      <c r="SXT61" s="55"/>
      <c r="SXU61" s="55"/>
      <c r="SXV61" s="55"/>
      <c r="SXW61" s="55"/>
      <c r="SXX61" s="55"/>
      <c r="SXY61" s="55"/>
      <c r="SXZ61" s="55"/>
      <c r="SYA61" s="55"/>
      <c r="SYB61" s="55"/>
      <c r="SYC61" s="55"/>
      <c r="SYD61" s="55"/>
      <c r="SYE61" s="55"/>
      <c r="SYF61" s="55"/>
      <c r="SYG61" s="55"/>
      <c r="SYH61" s="55"/>
      <c r="SYI61" s="55"/>
      <c r="SYJ61" s="55"/>
      <c r="SYK61" s="55"/>
      <c r="SYL61" s="55"/>
      <c r="SYM61" s="55"/>
      <c r="SYN61" s="55"/>
      <c r="SYO61" s="55"/>
      <c r="SYP61" s="55"/>
      <c r="SYQ61" s="55"/>
      <c r="SYR61" s="55"/>
      <c r="SYS61" s="55"/>
      <c r="SYT61" s="55"/>
      <c r="SYU61" s="55"/>
      <c r="SYV61" s="55"/>
      <c r="SYW61" s="55"/>
      <c r="SYX61" s="55"/>
      <c r="SYY61" s="55"/>
      <c r="SYZ61" s="55"/>
      <c r="SZA61" s="55"/>
      <c r="SZB61" s="55"/>
      <c r="SZC61" s="55"/>
      <c r="SZD61" s="55"/>
      <c r="SZE61" s="55"/>
      <c r="SZF61" s="55"/>
      <c r="SZG61" s="55"/>
      <c r="SZH61" s="55"/>
      <c r="SZI61" s="55"/>
      <c r="SZJ61" s="55"/>
      <c r="SZK61" s="55"/>
      <c r="SZL61" s="55"/>
      <c r="SZM61" s="55"/>
      <c r="SZN61" s="55"/>
      <c r="SZO61" s="55"/>
      <c r="SZP61" s="55"/>
      <c r="SZQ61" s="55"/>
      <c r="SZR61" s="55"/>
      <c r="SZS61" s="55"/>
      <c r="SZT61" s="55"/>
      <c r="SZU61" s="55"/>
      <c r="SZV61" s="55"/>
      <c r="SZW61" s="55"/>
      <c r="SZX61" s="55"/>
      <c r="SZY61" s="55"/>
      <c r="SZZ61" s="55"/>
      <c r="TAA61" s="55"/>
      <c r="TAB61" s="55"/>
      <c r="TAC61" s="55"/>
      <c r="TAD61" s="55"/>
      <c r="TAE61" s="55"/>
      <c r="TAF61" s="55"/>
      <c r="TAG61" s="55"/>
      <c r="TAH61" s="55"/>
      <c r="TAI61" s="55"/>
      <c r="TAJ61" s="55"/>
      <c r="TAK61" s="55"/>
      <c r="TAL61" s="55"/>
      <c r="TAM61" s="55"/>
      <c r="TAN61" s="55"/>
      <c r="TAO61" s="55"/>
      <c r="TAP61" s="55"/>
      <c r="TAQ61" s="55"/>
      <c r="TAR61" s="55"/>
      <c r="TAS61" s="55"/>
      <c r="TAT61" s="55"/>
      <c r="TAU61" s="55"/>
      <c r="TAV61" s="55"/>
      <c r="TAW61" s="55"/>
      <c r="TAX61" s="55"/>
      <c r="TAY61" s="55"/>
      <c r="TAZ61" s="55"/>
      <c r="TBA61" s="55"/>
      <c r="TBB61" s="55"/>
      <c r="TBC61" s="55"/>
      <c r="TBD61" s="55"/>
      <c r="TBE61" s="55"/>
      <c r="TBF61" s="55"/>
      <c r="TBG61" s="55"/>
      <c r="TBH61" s="55"/>
      <c r="TBI61" s="55"/>
      <c r="TBJ61" s="55"/>
      <c r="TBK61" s="55"/>
      <c r="TBL61" s="55"/>
      <c r="TBM61" s="55"/>
      <c r="TBN61" s="55"/>
      <c r="TBO61" s="55"/>
      <c r="TBP61" s="55"/>
      <c r="TBQ61" s="55"/>
      <c r="TBR61" s="55"/>
      <c r="TBS61" s="55"/>
      <c r="TBT61" s="55"/>
      <c r="TBU61" s="55"/>
      <c r="TBV61" s="55"/>
      <c r="TBW61" s="55"/>
      <c r="TBX61" s="55"/>
      <c r="TBY61" s="55"/>
      <c r="TBZ61" s="55"/>
      <c r="TCA61" s="55"/>
      <c r="TCB61" s="55"/>
      <c r="TCC61" s="55"/>
      <c r="TCD61" s="55"/>
      <c r="TCE61" s="55"/>
      <c r="TCF61" s="55"/>
      <c r="TCG61" s="55"/>
      <c r="TCH61" s="55"/>
      <c r="TCI61" s="55"/>
      <c r="TCJ61" s="55"/>
      <c r="TCK61" s="55"/>
      <c r="TCL61" s="55"/>
      <c r="TCM61" s="55"/>
      <c r="TCN61" s="55"/>
      <c r="TCO61" s="55"/>
      <c r="TCP61" s="55"/>
      <c r="TCQ61" s="55"/>
      <c r="TCR61" s="55"/>
      <c r="TCS61" s="55"/>
      <c r="TCT61" s="55"/>
      <c r="TCU61" s="55"/>
      <c r="TCV61" s="55"/>
      <c r="TCW61" s="55"/>
      <c r="TCX61" s="55"/>
      <c r="TCY61" s="55"/>
      <c r="TCZ61" s="55"/>
      <c r="TDA61" s="55"/>
      <c r="TDB61" s="55"/>
      <c r="TDC61" s="55"/>
      <c r="TDD61" s="55"/>
      <c r="TDE61" s="55"/>
      <c r="TDF61" s="55"/>
      <c r="TDG61" s="55"/>
      <c r="TDH61" s="55"/>
      <c r="TDI61" s="55"/>
      <c r="TDJ61" s="55"/>
      <c r="TDK61" s="55"/>
      <c r="TDL61" s="55"/>
      <c r="TDM61" s="55"/>
      <c r="TDN61" s="55"/>
      <c r="TDO61" s="55"/>
      <c r="TDP61" s="55"/>
      <c r="TDQ61" s="55"/>
      <c r="TDR61" s="55"/>
      <c r="TDS61" s="55"/>
      <c r="TDT61" s="55"/>
      <c r="TDU61" s="55"/>
      <c r="TDV61" s="55"/>
      <c r="TDW61" s="55"/>
      <c r="TDX61" s="55"/>
      <c r="TDY61" s="55"/>
      <c r="TDZ61" s="55"/>
      <c r="TEA61" s="55"/>
      <c r="TEB61" s="55"/>
      <c r="TEC61" s="55"/>
      <c r="TED61" s="55"/>
      <c r="TEE61" s="55"/>
      <c r="TEF61" s="55"/>
      <c r="TEG61" s="55"/>
      <c r="TEH61" s="55"/>
      <c r="TEI61" s="55"/>
      <c r="TEJ61" s="55"/>
      <c r="TEK61" s="55"/>
      <c r="TEL61" s="55"/>
      <c r="TEM61" s="55"/>
      <c r="TEN61" s="55"/>
      <c r="TEO61" s="55"/>
      <c r="TEP61" s="55"/>
      <c r="TEQ61" s="55"/>
      <c r="TER61" s="55"/>
      <c r="TES61" s="55"/>
      <c r="TET61" s="55"/>
      <c r="TEU61" s="55"/>
      <c r="TEV61" s="55"/>
      <c r="TEW61" s="55"/>
      <c r="TEX61" s="55"/>
      <c r="TEY61" s="55"/>
      <c r="TEZ61" s="55"/>
      <c r="TFA61" s="55"/>
      <c r="TFB61" s="55"/>
      <c r="TFC61" s="55"/>
      <c r="TFD61" s="55"/>
      <c r="TFE61" s="55"/>
      <c r="TFF61" s="55"/>
      <c r="TFG61" s="55"/>
      <c r="TFH61" s="55"/>
      <c r="TFI61" s="55"/>
      <c r="TFJ61" s="55"/>
      <c r="TFK61" s="55"/>
      <c r="TFL61" s="55"/>
      <c r="TFM61" s="55"/>
      <c r="TFN61" s="55"/>
      <c r="TFO61" s="55"/>
      <c r="TFP61" s="55"/>
      <c r="TFQ61" s="55"/>
      <c r="TFR61" s="55"/>
      <c r="TFS61" s="55"/>
      <c r="TFT61" s="55"/>
      <c r="TFU61" s="55"/>
      <c r="TFV61" s="55"/>
      <c r="TFW61" s="55"/>
      <c r="TFX61" s="55"/>
      <c r="TFY61" s="55"/>
      <c r="TFZ61" s="55"/>
      <c r="TGA61" s="55"/>
      <c r="TGB61" s="55"/>
      <c r="TGC61" s="55"/>
      <c r="TGD61" s="55"/>
      <c r="TGE61" s="55"/>
      <c r="TGF61" s="55"/>
      <c r="TGG61" s="55"/>
      <c r="TGH61" s="55"/>
      <c r="TGI61" s="55"/>
      <c r="TGJ61" s="55"/>
      <c r="TGK61" s="55"/>
      <c r="TGL61" s="55"/>
      <c r="TGM61" s="55"/>
      <c r="TGN61" s="55"/>
      <c r="TGO61" s="55"/>
      <c r="TGP61" s="55"/>
      <c r="TGQ61" s="55"/>
      <c r="TGR61" s="55"/>
      <c r="TGS61" s="55"/>
      <c r="TGT61" s="55"/>
      <c r="TGU61" s="55"/>
      <c r="TGV61" s="55"/>
      <c r="TGW61" s="55"/>
      <c r="TGX61" s="55"/>
      <c r="TGY61" s="55"/>
      <c r="TGZ61" s="55"/>
      <c r="THA61" s="55"/>
      <c r="THB61" s="55"/>
      <c r="THC61" s="55"/>
      <c r="THD61" s="55"/>
      <c r="THE61" s="55"/>
      <c r="THF61" s="55"/>
      <c r="THG61" s="55"/>
      <c r="THH61" s="55"/>
      <c r="THI61" s="55"/>
      <c r="THJ61" s="55"/>
      <c r="THK61" s="55"/>
      <c r="THL61" s="55"/>
      <c r="THM61" s="55"/>
      <c r="THN61" s="55"/>
      <c r="THO61" s="55"/>
      <c r="THP61" s="55"/>
      <c r="THQ61" s="55"/>
      <c r="THR61" s="55"/>
      <c r="THS61" s="55"/>
      <c r="THT61" s="55"/>
      <c r="THU61" s="55"/>
      <c r="THV61" s="55"/>
      <c r="THW61" s="55"/>
      <c r="THX61" s="55"/>
      <c r="THY61" s="55"/>
      <c r="THZ61" s="55"/>
      <c r="TIA61" s="55"/>
      <c r="TIB61" s="55"/>
      <c r="TIC61" s="55"/>
      <c r="TID61" s="55"/>
      <c r="TIE61" s="55"/>
      <c r="TIF61" s="55"/>
      <c r="TIG61" s="55"/>
      <c r="TIH61" s="55"/>
      <c r="TII61" s="55"/>
      <c r="TIJ61" s="55"/>
      <c r="TIK61" s="55"/>
      <c r="TIL61" s="55"/>
      <c r="TIM61" s="55"/>
      <c r="TIN61" s="55"/>
      <c r="TIO61" s="55"/>
      <c r="TIP61" s="55"/>
      <c r="TIQ61" s="55"/>
      <c r="TIR61" s="55"/>
      <c r="TIS61" s="55"/>
      <c r="TIT61" s="55"/>
      <c r="TIU61" s="55"/>
      <c r="TIV61" s="55"/>
      <c r="TIW61" s="55"/>
      <c r="TIX61" s="55"/>
      <c r="TIY61" s="55"/>
      <c r="TIZ61" s="55"/>
      <c r="TJA61" s="55"/>
      <c r="TJB61" s="55"/>
      <c r="TJC61" s="55"/>
      <c r="TJD61" s="55"/>
      <c r="TJE61" s="55"/>
      <c r="TJF61" s="55"/>
      <c r="TJG61" s="55"/>
      <c r="TJH61" s="55"/>
      <c r="TJI61" s="55"/>
      <c r="TJJ61" s="55"/>
      <c r="TJK61" s="55"/>
      <c r="TJL61" s="55"/>
      <c r="TJM61" s="55"/>
      <c r="TJN61" s="55"/>
      <c r="TJO61" s="55"/>
      <c r="TJP61" s="55"/>
      <c r="TJQ61" s="55"/>
      <c r="TJR61" s="55"/>
      <c r="TJS61" s="55"/>
      <c r="TJT61" s="55"/>
      <c r="TJU61" s="55"/>
      <c r="TJV61" s="55"/>
      <c r="TJW61" s="55"/>
      <c r="TJX61" s="55"/>
      <c r="TJY61" s="55"/>
      <c r="TJZ61" s="55"/>
      <c r="TKA61" s="55"/>
      <c r="TKB61" s="55"/>
      <c r="TKC61" s="55"/>
      <c r="TKD61" s="55"/>
      <c r="TKE61" s="55"/>
      <c r="TKF61" s="55"/>
      <c r="TKG61" s="55"/>
      <c r="TKH61" s="55"/>
      <c r="TKI61" s="55"/>
      <c r="TKJ61" s="55"/>
      <c r="TKK61" s="55"/>
      <c r="TKL61" s="55"/>
      <c r="TKM61" s="55"/>
      <c r="TKN61" s="55"/>
      <c r="TKO61" s="55"/>
      <c r="TKP61" s="55"/>
      <c r="TKQ61" s="55"/>
      <c r="TKR61" s="55"/>
      <c r="TKS61" s="55"/>
      <c r="TKT61" s="55"/>
      <c r="TKU61" s="55"/>
      <c r="TKV61" s="55"/>
      <c r="TKW61" s="55"/>
      <c r="TKX61" s="55"/>
      <c r="TKY61" s="55"/>
      <c r="TKZ61" s="55"/>
      <c r="TLA61" s="55"/>
      <c r="TLB61" s="55"/>
      <c r="TLC61" s="55"/>
      <c r="TLD61" s="55"/>
      <c r="TLE61" s="55"/>
      <c r="TLF61" s="55"/>
      <c r="TLG61" s="55"/>
      <c r="TLH61" s="55"/>
      <c r="TLI61" s="55"/>
      <c r="TLJ61" s="55"/>
      <c r="TLK61" s="55"/>
      <c r="TLL61" s="55"/>
      <c r="TLM61" s="55"/>
      <c r="TLN61" s="55"/>
      <c r="TLO61" s="55"/>
      <c r="TLP61" s="55"/>
      <c r="TLQ61" s="55"/>
      <c r="TLR61" s="55"/>
      <c r="TLS61" s="55"/>
      <c r="TLT61" s="55"/>
      <c r="TLU61" s="55"/>
      <c r="TLV61" s="55"/>
      <c r="TLW61" s="55"/>
      <c r="TLX61" s="55"/>
      <c r="TLY61" s="55"/>
      <c r="TLZ61" s="55"/>
      <c r="TMA61" s="55"/>
      <c r="TMB61" s="55"/>
      <c r="TMC61" s="55"/>
      <c r="TMD61" s="55"/>
      <c r="TME61" s="55"/>
      <c r="TMF61" s="55"/>
      <c r="TMG61" s="55"/>
      <c r="TMH61" s="55"/>
      <c r="TMI61" s="55"/>
      <c r="TMJ61" s="55"/>
      <c r="TMK61" s="55"/>
      <c r="TML61" s="55"/>
      <c r="TMM61" s="55"/>
      <c r="TMN61" s="55"/>
      <c r="TMO61" s="55"/>
      <c r="TMP61" s="55"/>
      <c r="TMQ61" s="55"/>
      <c r="TMR61" s="55"/>
      <c r="TMS61" s="55"/>
      <c r="TMT61" s="55"/>
      <c r="TMU61" s="55"/>
      <c r="TMV61" s="55"/>
      <c r="TMW61" s="55"/>
      <c r="TMX61" s="55"/>
      <c r="TMY61" s="55"/>
      <c r="TMZ61" s="55"/>
      <c r="TNA61" s="55"/>
      <c r="TNB61" s="55"/>
      <c r="TNC61" s="55"/>
      <c r="TND61" s="55"/>
      <c r="TNE61" s="55"/>
      <c r="TNF61" s="55"/>
      <c r="TNG61" s="55"/>
      <c r="TNH61" s="55"/>
      <c r="TNI61" s="55"/>
      <c r="TNJ61" s="55"/>
      <c r="TNK61" s="55"/>
      <c r="TNL61" s="55"/>
      <c r="TNM61" s="55"/>
      <c r="TNN61" s="55"/>
      <c r="TNO61" s="55"/>
      <c r="TNP61" s="55"/>
      <c r="TNQ61" s="55"/>
      <c r="TNR61" s="55"/>
      <c r="TNS61" s="55"/>
      <c r="TNT61" s="55"/>
      <c r="TNU61" s="55"/>
      <c r="TNV61" s="55"/>
      <c r="TNW61" s="55"/>
      <c r="TNX61" s="55"/>
      <c r="TNY61" s="55"/>
      <c r="TNZ61" s="55"/>
      <c r="TOA61" s="55"/>
      <c r="TOB61" s="55"/>
      <c r="TOC61" s="55"/>
      <c r="TOD61" s="55"/>
      <c r="TOE61" s="55"/>
      <c r="TOF61" s="55"/>
      <c r="TOG61" s="55"/>
      <c r="TOH61" s="55"/>
      <c r="TOI61" s="55"/>
      <c r="TOJ61" s="55"/>
      <c r="TOK61" s="55"/>
      <c r="TOL61" s="55"/>
      <c r="TOM61" s="55"/>
      <c r="TON61" s="55"/>
      <c r="TOO61" s="55"/>
      <c r="TOP61" s="55"/>
      <c r="TOQ61" s="55"/>
      <c r="TOR61" s="55"/>
      <c r="TOS61" s="55"/>
      <c r="TOT61" s="55"/>
      <c r="TOU61" s="55"/>
      <c r="TOV61" s="55"/>
      <c r="TOW61" s="55"/>
      <c r="TOX61" s="55"/>
      <c r="TOY61" s="55"/>
      <c r="TOZ61" s="55"/>
      <c r="TPA61" s="55"/>
      <c r="TPB61" s="55"/>
      <c r="TPC61" s="55"/>
      <c r="TPD61" s="55"/>
      <c r="TPE61" s="55"/>
      <c r="TPF61" s="55"/>
      <c r="TPG61" s="55"/>
      <c r="TPH61" s="55"/>
      <c r="TPI61" s="55"/>
      <c r="TPJ61" s="55"/>
      <c r="TPK61" s="55"/>
      <c r="TPL61" s="55"/>
      <c r="TPM61" s="55"/>
      <c r="TPN61" s="55"/>
      <c r="TPO61" s="55"/>
      <c r="TPP61" s="55"/>
      <c r="TPQ61" s="55"/>
      <c r="TPR61" s="55"/>
      <c r="TPS61" s="55"/>
      <c r="TPT61" s="55"/>
      <c r="TPU61" s="55"/>
      <c r="TPV61" s="55"/>
      <c r="TPW61" s="55"/>
      <c r="TPX61" s="55"/>
      <c r="TPY61" s="55"/>
      <c r="TPZ61" s="55"/>
      <c r="TQA61" s="55"/>
      <c r="TQB61" s="55"/>
      <c r="TQC61" s="55"/>
      <c r="TQD61" s="55"/>
      <c r="TQE61" s="55"/>
      <c r="TQF61" s="55"/>
      <c r="TQG61" s="55"/>
      <c r="TQH61" s="55"/>
      <c r="TQI61" s="55"/>
      <c r="TQJ61" s="55"/>
      <c r="TQK61" s="55"/>
      <c r="TQL61" s="55"/>
      <c r="TQM61" s="55"/>
      <c r="TQN61" s="55"/>
      <c r="TQO61" s="55"/>
      <c r="TQP61" s="55"/>
      <c r="TQQ61" s="55"/>
      <c r="TQR61" s="55"/>
      <c r="TQS61" s="55"/>
      <c r="TQT61" s="55"/>
      <c r="TQU61" s="55"/>
      <c r="TQV61" s="55"/>
      <c r="TQW61" s="55"/>
      <c r="TQX61" s="55"/>
      <c r="TQY61" s="55"/>
      <c r="TQZ61" s="55"/>
      <c r="TRA61" s="55"/>
      <c r="TRB61" s="55"/>
      <c r="TRC61" s="55"/>
      <c r="TRD61" s="55"/>
      <c r="TRE61" s="55"/>
      <c r="TRF61" s="55"/>
      <c r="TRG61" s="55"/>
      <c r="TRH61" s="55"/>
      <c r="TRI61" s="55"/>
      <c r="TRJ61" s="55"/>
      <c r="TRK61" s="55"/>
      <c r="TRL61" s="55"/>
      <c r="TRM61" s="55"/>
      <c r="TRN61" s="55"/>
      <c r="TRO61" s="55"/>
      <c r="TRP61" s="55"/>
      <c r="TRQ61" s="55"/>
      <c r="TRR61" s="55"/>
      <c r="TRS61" s="55"/>
      <c r="TRT61" s="55"/>
      <c r="TRU61" s="55"/>
      <c r="TRV61" s="55"/>
      <c r="TRW61" s="55"/>
      <c r="TRX61" s="55"/>
      <c r="TRY61" s="55"/>
      <c r="TRZ61" s="55"/>
      <c r="TSA61" s="55"/>
      <c r="TSB61" s="55"/>
      <c r="TSC61" s="55"/>
      <c r="TSD61" s="55"/>
      <c r="TSE61" s="55"/>
      <c r="TSF61" s="55"/>
      <c r="TSG61" s="55"/>
      <c r="TSH61" s="55"/>
      <c r="TSI61" s="55"/>
      <c r="TSJ61" s="55"/>
      <c r="TSK61" s="55"/>
      <c r="TSL61" s="55"/>
      <c r="TSM61" s="55"/>
      <c r="TSN61" s="55"/>
      <c r="TSO61" s="55"/>
      <c r="TSP61" s="55"/>
      <c r="TSQ61" s="55"/>
      <c r="TSR61" s="55"/>
      <c r="TSS61" s="55"/>
      <c r="TST61" s="55"/>
      <c r="TSU61" s="55"/>
      <c r="TSV61" s="55"/>
      <c r="TSW61" s="55"/>
      <c r="TSX61" s="55"/>
      <c r="TSY61" s="55"/>
      <c r="TSZ61" s="55"/>
      <c r="TTA61" s="55"/>
      <c r="TTB61" s="55"/>
      <c r="TTC61" s="55"/>
      <c r="TTD61" s="55"/>
      <c r="TTE61" s="55"/>
      <c r="TTF61" s="55"/>
      <c r="TTG61" s="55"/>
      <c r="TTH61" s="55"/>
      <c r="TTI61" s="55"/>
      <c r="TTJ61" s="55"/>
      <c r="TTK61" s="55"/>
      <c r="TTL61" s="55"/>
      <c r="TTM61" s="55"/>
      <c r="TTN61" s="55"/>
      <c r="TTO61" s="55"/>
      <c r="TTP61" s="55"/>
      <c r="TTQ61" s="55"/>
      <c r="TTR61" s="55"/>
      <c r="TTS61" s="55"/>
      <c r="TTT61" s="55"/>
      <c r="TTU61" s="55"/>
      <c r="TTV61" s="55"/>
      <c r="TTW61" s="55"/>
      <c r="TTX61" s="55"/>
      <c r="TTY61" s="55"/>
      <c r="TTZ61" s="55"/>
      <c r="TUA61" s="55"/>
      <c r="TUB61" s="55"/>
      <c r="TUC61" s="55"/>
      <c r="TUD61" s="55"/>
      <c r="TUE61" s="55"/>
      <c r="TUF61" s="55"/>
      <c r="TUG61" s="55"/>
      <c r="TUH61" s="55"/>
      <c r="TUI61" s="55"/>
      <c r="TUJ61" s="55"/>
      <c r="TUK61" s="55"/>
      <c r="TUL61" s="55"/>
      <c r="TUM61" s="55"/>
      <c r="TUN61" s="55"/>
      <c r="TUO61" s="55"/>
      <c r="TUP61" s="55"/>
      <c r="TUQ61" s="55"/>
      <c r="TUR61" s="55"/>
      <c r="TUS61" s="55"/>
      <c r="TUT61" s="55"/>
      <c r="TUU61" s="55"/>
      <c r="TUV61" s="55"/>
      <c r="TUW61" s="55"/>
      <c r="TUX61" s="55"/>
      <c r="TUY61" s="55"/>
      <c r="TUZ61" s="55"/>
      <c r="TVA61" s="55"/>
      <c r="TVB61" s="55"/>
      <c r="TVC61" s="55"/>
      <c r="TVD61" s="55"/>
      <c r="TVE61" s="55"/>
      <c r="TVF61" s="55"/>
      <c r="TVG61" s="55"/>
      <c r="TVH61" s="55"/>
      <c r="TVI61" s="55"/>
      <c r="TVJ61" s="55"/>
      <c r="TVK61" s="55"/>
      <c r="TVL61" s="55"/>
      <c r="TVM61" s="55"/>
      <c r="TVN61" s="55"/>
      <c r="TVO61" s="55"/>
      <c r="TVP61" s="55"/>
      <c r="TVQ61" s="55"/>
      <c r="TVR61" s="55"/>
      <c r="TVS61" s="55"/>
      <c r="TVT61" s="55"/>
      <c r="TVU61" s="55"/>
      <c r="TVV61" s="55"/>
      <c r="TVW61" s="55"/>
      <c r="TVX61" s="55"/>
      <c r="TVY61" s="55"/>
      <c r="TVZ61" s="55"/>
      <c r="TWA61" s="55"/>
      <c r="TWB61" s="55"/>
      <c r="TWC61" s="55"/>
      <c r="TWD61" s="55"/>
      <c r="TWE61" s="55"/>
      <c r="TWF61" s="55"/>
      <c r="TWG61" s="55"/>
      <c r="TWH61" s="55"/>
      <c r="TWI61" s="55"/>
      <c r="TWJ61" s="55"/>
      <c r="TWK61" s="55"/>
      <c r="TWL61" s="55"/>
      <c r="TWM61" s="55"/>
      <c r="TWN61" s="55"/>
      <c r="TWO61" s="55"/>
      <c r="TWP61" s="55"/>
      <c r="TWQ61" s="55"/>
      <c r="TWR61" s="55"/>
      <c r="TWS61" s="55"/>
      <c r="TWT61" s="55"/>
      <c r="TWU61" s="55"/>
      <c r="TWV61" s="55"/>
      <c r="TWW61" s="55"/>
      <c r="TWX61" s="55"/>
      <c r="TWY61" s="55"/>
      <c r="TWZ61" s="55"/>
      <c r="TXA61" s="55"/>
      <c r="TXB61" s="55"/>
      <c r="TXC61" s="55"/>
      <c r="TXD61" s="55"/>
      <c r="TXE61" s="55"/>
      <c r="TXF61" s="55"/>
      <c r="TXG61" s="55"/>
      <c r="TXH61" s="55"/>
      <c r="TXI61" s="55"/>
      <c r="TXJ61" s="55"/>
      <c r="TXK61" s="55"/>
      <c r="TXL61" s="55"/>
      <c r="TXM61" s="55"/>
      <c r="TXN61" s="55"/>
      <c r="TXO61" s="55"/>
      <c r="TXP61" s="55"/>
      <c r="TXQ61" s="55"/>
      <c r="TXR61" s="55"/>
      <c r="TXS61" s="55"/>
      <c r="TXT61" s="55"/>
      <c r="TXU61" s="55"/>
      <c r="TXV61" s="55"/>
      <c r="TXW61" s="55"/>
      <c r="TXX61" s="55"/>
      <c r="TXY61" s="55"/>
      <c r="TXZ61" s="55"/>
      <c r="TYA61" s="55"/>
      <c r="TYB61" s="55"/>
      <c r="TYC61" s="55"/>
      <c r="TYD61" s="55"/>
      <c r="TYE61" s="55"/>
      <c r="TYF61" s="55"/>
      <c r="TYG61" s="55"/>
      <c r="TYH61" s="55"/>
      <c r="TYI61" s="55"/>
      <c r="TYJ61" s="55"/>
      <c r="TYK61" s="55"/>
      <c r="TYL61" s="55"/>
      <c r="TYM61" s="55"/>
      <c r="TYN61" s="55"/>
      <c r="TYO61" s="55"/>
      <c r="TYP61" s="55"/>
      <c r="TYQ61" s="55"/>
      <c r="TYR61" s="55"/>
      <c r="TYS61" s="55"/>
      <c r="TYT61" s="55"/>
      <c r="TYU61" s="55"/>
      <c r="TYV61" s="55"/>
      <c r="TYW61" s="55"/>
      <c r="TYX61" s="55"/>
      <c r="TYY61" s="55"/>
      <c r="TYZ61" s="55"/>
      <c r="TZA61" s="55"/>
      <c r="TZB61" s="55"/>
      <c r="TZC61" s="55"/>
      <c r="TZD61" s="55"/>
      <c r="TZE61" s="55"/>
      <c r="TZF61" s="55"/>
      <c r="TZG61" s="55"/>
      <c r="TZH61" s="55"/>
      <c r="TZI61" s="55"/>
      <c r="TZJ61" s="55"/>
      <c r="TZK61" s="55"/>
      <c r="TZL61" s="55"/>
      <c r="TZM61" s="55"/>
      <c r="TZN61" s="55"/>
      <c r="TZO61" s="55"/>
      <c r="TZP61" s="55"/>
      <c r="TZQ61" s="55"/>
      <c r="TZR61" s="55"/>
      <c r="TZS61" s="55"/>
      <c r="TZT61" s="55"/>
      <c r="TZU61" s="55"/>
      <c r="TZV61" s="55"/>
      <c r="TZW61" s="55"/>
      <c r="TZX61" s="55"/>
      <c r="TZY61" s="55"/>
      <c r="TZZ61" s="55"/>
      <c r="UAA61" s="55"/>
      <c r="UAB61" s="55"/>
      <c r="UAC61" s="55"/>
      <c r="UAD61" s="55"/>
      <c r="UAE61" s="55"/>
      <c r="UAF61" s="55"/>
      <c r="UAG61" s="55"/>
      <c r="UAH61" s="55"/>
      <c r="UAI61" s="55"/>
      <c r="UAJ61" s="55"/>
      <c r="UAK61" s="55"/>
      <c r="UAL61" s="55"/>
      <c r="UAM61" s="55"/>
      <c r="UAN61" s="55"/>
      <c r="UAO61" s="55"/>
      <c r="UAP61" s="55"/>
      <c r="UAQ61" s="55"/>
      <c r="UAR61" s="55"/>
      <c r="UAS61" s="55"/>
      <c r="UAT61" s="55"/>
      <c r="UAU61" s="55"/>
      <c r="UAV61" s="55"/>
      <c r="UAW61" s="55"/>
      <c r="UAX61" s="55"/>
      <c r="UAY61" s="55"/>
      <c r="UAZ61" s="55"/>
      <c r="UBA61" s="55"/>
      <c r="UBB61" s="55"/>
      <c r="UBC61" s="55"/>
      <c r="UBD61" s="55"/>
      <c r="UBE61" s="55"/>
      <c r="UBF61" s="55"/>
      <c r="UBG61" s="55"/>
      <c r="UBH61" s="55"/>
      <c r="UBI61" s="55"/>
      <c r="UBJ61" s="55"/>
      <c r="UBK61" s="55"/>
      <c r="UBL61" s="55"/>
      <c r="UBM61" s="55"/>
      <c r="UBN61" s="55"/>
      <c r="UBO61" s="55"/>
      <c r="UBP61" s="55"/>
      <c r="UBQ61" s="55"/>
      <c r="UBR61" s="55"/>
      <c r="UBS61" s="55"/>
      <c r="UBT61" s="55"/>
      <c r="UBU61" s="55"/>
      <c r="UBV61" s="55"/>
      <c r="UBW61" s="55"/>
      <c r="UBX61" s="55"/>
      <c r="UBY61" s="55"/>
      <c r="UBZ61" s="55"/>
      <c r="UCA61" s="55"/>
      <c r="UCB61" s="55"/>
      <c r="UCC61" s="55"/>
      <c r="UCD61" s="55"/>
      <c r="UCE61" s="55"/>
      <c r="UCF61" s="55"/>
      <c r="UCG61" s="55"/>
      <c r="UCH61" s="55"/>
      <c r="UCI61" s="55"/>
      <c r="UCJ61" s="55"/>
      <c r="UCK61" s="55"/>
      <c r="UCL61" s="55"/>
      <c r="UCM61" s="55"/>
      <c r="UCN61" s="55"/>
      <c r="UCO61" s="55"/>
      <c r="UCP61" s="55"/>
      <c r="UCQ61" s="55"/>
      <c r="UCR61" s="55"/>
      <c r="UCS61" s="55"/>
      <c r="UCT61" s="55"/>
      <c r="UCU61" s="55"/>
      <c r="UCV61" s="55"/>
      <c r="UCW61" s="55"/>
      <c r="UCX61" s="55"/>
      <c r="UCY61" s="55"/>
      <c r="UCZ61" s="55"/>
      <c r="UDA61" s="55"/>
      <c r="UDB61" s="55"/>
      <c r="UDC61" s="55"/>
      <c r="UDD61" s="55"/>
      <c r="UDE61" s="55"/>
      <c r="UDF61" s="55"/>
      <c r="UDG61" s="55"/>
      <c r="UDH61" s="55"/>
      <c r="UDI61" s="55"/>
      <c r="UDJ61" s="55"/>
      <c r="UDK61" s="55"/>
      <c r="UDL61" s="55"/>
      <c r="UDM61" s="55"/>
      <c r="UDN61" s="55"/>
      <c r="UDO61" s="55"/>
      <c r="UDP61" s="55"/>
      <c r="UDQ61" s="55"/>
      <c r="UDR61" s="55"/>
      <c r="UDS61" s="55"/>
      <c r="UDT61" s="55"/>
      <c r="UDU61" s="55"/>
      <c r="UDV61" s="55"/>
      <c r="UDW61" s="55"/>
      <c r="UDX61" s="55"/>
      <c r="UDY61" s="55"/>
      <c r="UDZ61" s="55"/>
      <c r="UEA61" s="55"/>
      <c r="UEB61" s="55"/>
      <c r="UEC61" s="55"/>
      <c r="UED61" s="55"/>
      <c r="UEE61" s="55"/>
      <c r="UEF61" s="55"/>
      <c r="UEG61" s="55"/>
      <c r="UEH61" s="55"/>
      <c r="UEI61" s="55"/>
      <c r="UEJ61" s="55"/>
      <c r="UEK61" s="55"/>
      <c r="UEL61" s="55"/>
      <c r="UEM61" s="55"/>
      <c r="UEN61" s="55"/>
      <c r="UEO61" s="55"/>
      <c r="UEP61" s="55"/>
      <c r="UEQ61" s="55"/>
      <c r="UER61" s="55"/>
      <c r="UES61" s="55"/>
      <c r="UET61" s="55"/>
      <c r="UEU61" s="55"/>
      <c r="UEV61" s="55"/>
      <c r="UEW61" s="55"/>
      <c r="UEX61" s="55"/>
      <c r="UEY61" s="55"/>
      <c r="UEZ61" s="55"/>
      <c r="UFA61" s="55"/>
      <c r="UFB61" s="55"/>
      <c r="UFC61" s="55"/>
      <c r="UFD61" s="55"/>
      <c r="UFE61" s="55"/>
      <c r="UFF61" s="55"/>
      <c r="UFG61" s="55"/>
      <c r="UFH61" s="55"/>
      <c r="UFI61" s="55"/>
      <c r="UFJ61" s="55"/>
      <c r="UFK61" s="55"/>
      <c r="UFL61" s="55"/>
      <c r="UFM61" s="55"/>
      <c r="UFN61" s="55"/>
      <c r="UFO61" s="55"/>
      <c r="UFP61" s="55"/>
      <c r="UFQ61" s="55"/>
      <c r="UFR61" s="55"/>
      <c r="UFS61" s="55"/>
      <c r="UFT61" s="55"/>
      <c r="UFU61" s="55"/>
      <c r="UFV61" s="55"/>
      <c r="UFW61" s="55"/>
      <c r="UFX61" s="55"/>
      <c r="UFY61" s="55"/>
      <c r="UFZ61" s="55"/>
      <c r="UGA61" s="55"/>
      <c r="UGB61" s="55"/>
      <c r="UGC61" s="55"/>
      <c r="UGD61" s="55"/>
      <c r="UGE61" s="55"/>
      <c r="UGF61" s="55"/>
      <c r="UGG61" s="55"/>
      <c r="UGH61" s="55"/>
      <c r="UGI61" s="55"/>
      <c r="UGJ61" s="55"/>
      <c r="UGK61" s="55"/>
      <c r="UGL61" s="55"/>
      <c r="UGM61" s="55"/>
      <c r="UGN61" s="55"/>
      <c r="UGO61" s="55"/>
      <c r="UGP61" s="55"/>
      <c r="UGQ61" s="55"/>
      <c r="UGR61" s="55"/>
      <c r="UGS61" s="55"/>
      <c r="UGT61" s="55"/>
      <c r="UGU61" s="55"/>
      <c r="UGV61" s="55"/>
      <c r="UGW61" s="55"/>
      <c r="UGX61" s="55"/>
      <c r="UGY61" s="55"/>
      <c r="UGZ61" s="55"/>
      <c r="UHA61" s="55"/>
      <c r="UHB61" s="55"/>
      <c r="UHC61" s="55"/>
      <c r="UHD61" s="55"/>
      <c r="UHE61" s="55"/>
      <c r="UHF61" s="55"/>
      <c r="UHG61" s="55"/>
      <c r="UHH61" s="55"/>
      <c r="UHI61" s="55"/>
      <c r="UHJ61" s="55"/>
      <c r="UHK61" s="55"/>
      <c r="UHL61" s="55"/>
      <c r="UHM61" s="55"/>
      <c r="UHN61" s="55"/>
      <c r="UHO61" s="55"/>
      <c r="UHP61" s="55"/>
      <c r="UHQ61" s="55"/>
      <c r="UHR61" s="55"/>
      <c r="UHS61" s="55"/>
      <c r="UHT61" s="55"/>
      <c r="UHU61" s="55"/>
      <c r="UHV61" s="55"/>
      <c r="UHW61" s="55"/>
      <c r="UHX61" s="55"/>
      <c r="UHY61" s="55"/>
      <c r="UHZ61" s="55"/>
      <c r="UIA61" s="55"/>
      <c r="UIB61" s="55"/>
      <c r="UIC61" s="55"/>
      <c r="UID61" s="55"/>
      <c r="UIE61" s="55"/>
      <c r="UIF61" s="55"/>
      <c r="UIG61" s="55"/>
      <c r="UIH61" s="55"/>
      <c r="UII61" s="55"/>
      <c r="UIJ61" s="55"/>
      <c r="UIK61" s="55"/>
      <c r="UIL61" s="55"/>
      <c r="UIM61" s="55"/>
      <c r="UIN61" s="55"/>
      <c r="UIO61" s="55"/>
      <c r="UIP61" s="55"/>
      <c r="UIQ61" s="55"/>
      <c r="UIR61" s="55"/>
      <c r="UIS61" s="55"/>
      <c r="UIT61" s="55"/>
      <c r="UIU61" s="55"/>
      <c r="UIV61" s="55"/>
      <c r="UIW61" s="55"/>
      <c r="UIX61" s="55"/>
      <c r="UIY61" s="55"/>
      <c r="UIZ61" s="55"/>
      <c r="UJA61" s="55"/>
      <c r="UJB61" s="55"/>
      <c r="UJC61" s="55"/>
      <c r="UJD61" s="55"/>
      <c r="UJE61" s="55"/>
      <c r="UJF61" s="55"/>
      <c r="UJG61" s="55"/>
      <c r="UJH61" s="55"/>
      <c r="UJI61" s="55"/>
      <c r="UJJ61" s="55"/>
      <c r="UJK61" s="55"/>
      <c r="UJL61" s="55"/>
      <c r="UJM61" s="55"/>
      <c r="UJN61" s="55"/>
      <c r="UJO61" s="55"/>
      <c r="UJP61" s="55"/>
      <c r="UJQ61" s="55"/>
      <c r="UJR61" s="55"/>
      <c r="UJS61" s="55"/>
      <c r="UJT61" s="55"/>
      <c r="UJU61" s="55"/>
      <c r="UJV61" s="55"/>
      <c r="UJW61" s="55"/>
      <c r="UJX61" s="55"/>
      <c r="UJY61" s="55"/>
      <c r="UJZ61" s="55"/>
      <c r="UKA61" s="55"/>
      <c r="UKB61" s="55"/>
      <c r="UKC61" s="55"/>
      <c r="UKD61" s="55"/>
      <c r="UKE61" s="55"/>
      <c r="UKF61" s="55"/>
      <c r="UKG61" s="55"/>
      <c r="UKH61" s="55"/>
      <c r="UKI61" s="55"/>
      <c r="UKJ61" s="55"/>
      <c r="UKK61" s="55"/>
      <c r="UKL61" s="55"/>
      <c r="UKM61" s="55"/>
      <c r="UKN61" s="55"/>
      <c r="UKO61" s="55"/>
      <c r="UKP61" s="55"/>
      <c r="UKQ61" s="55"/>
      <c r="UKR61" s="55"/>
      <c r="UKS61" s="55"/>
      <c r="UKT61" s="55"/>
      <c r="UKU61" s="55"/>
      <c r="UKV61" s="55"/>
      <c r="UKW61" s="55"/>
      <c r="UKX61" s="55"/>
      <c r="UKY61" s="55"/>
      <c r="UKZ61" s="55"/>
      <c r="ULA61" s="55"/>
      <c r="ULB61" s="55"/>
      <c r="ULC61" s="55"/>
      <c r="ULD61" s="55"/>
      <c r="ULE61" s="55"/>
      <c r="ULF61" s="55"/>
      <c r="ULG61" s="55"/>
      <c r="ULH61" s="55"/>
      <c r="ULI61" s="55"/>
      <c r="ULJ61" s="55"/>
      <c r="ULK61" s="55"/>
      <c r="ULL61" s="55"/>
      <c r="ULM61" s="55"/>
      <c r="ULN61" s="55"/>
      <c r="ULO61" s="55"/>
      <c r="ULP61" s="55"/>
      <c r="ULQ61" s="55"/>
      <c r="ULR61" s="55"/>
      <c r="ULS61" s="55"/>
      <c r="ULT61" s="55"/>
      <c r="ULU61" s="55"/>
      <c r="ULV61" s="55"/>
      <c r="ULW61" s="55"/>
      <c r="ULX61" s="55"/>
      <c r="ULY61" s="55"/>
      <c r="ULZ61" s="55"/>
      <c r="UMA61" s="55"/>
      <c r="UMB61" s="55"/>
      <c r="UMC61" s="55"/>
      <c r="UMD61" s="55"/>
      <c r="UME61" s="55"/>
      <c r="UMF61" s="55"/>
      <c r="UMG61" s="55"/>
      <c r="UMH61" s="55"/>
      <c r="UMI61" s="55"/>
      <c r="UMJ61" s="55"/>
      <c r="UMK61" s="55"/>
      <c r="UML61" s="55"/>
      <c r="UMM61" s="55"/>
      <c r="UMN61" s="55"/>
      <c r="UMO61" s="55"/>
      <c r="UMP61" s="55"/>
      <c r="UMQ61" s="55"/>
      <c r="UMR61" s="55"/>
      <c r="UMS61" s="55"/>
      <c r="UMT61" s="55"/>
      <c r="UMU61" s="55"/>
      <c r="UMV61" s="55"/>
      <c r="UMW61" s="55"/>
      <c r="UMX61" s="55"/>
      <c r="UMY61" s="55"/>
      <c r="UMZ61" s="55"/>
      <c r="UNA61" s="55"/>
      <c r="UNB61" s="55"/>
      <c r="UNC61" s="55"/>
      <c r="UND61" s="55"/>
      <c r="UNE61" s="55"/>
      <c r="UNF61" s="55"/>
      <c r="UNG61" s="55"/>
      <c r="UNH61" s="55"/>
      <c r="UNI61" s="55"/>
      <c r="UNJ61" s="55"/>
      <c r="UNK61" s="55"/>
      <c r="UNL61" s="55"/>
      <c r="UNM61" s="55"/>
      <c r="UNN61" s="55"/>
      <c r="UNO61" s="55"/>
      <c r="UNP61" s="55"/>
      <c r="UNQ61" s="55"/>
      <c r="UNR61" s="55"/>
      <c r="UNS61" s="55"/>
      <c r="UNT61" s="55"/>
      <c r="UNU61" s="55"/>
      <c r="UNV61" s="55"/>
      <c r="UNW61" s="55"/>
      <c r="UNX61" s="55"/>
      <c r="UNY61" s="55"/>
      <c r="UNZ61" s="55"/>
      <c r="UOA61" s="55"/>
      <c r="UOB61" s="55"/>
      <c r="UOC61" s="55"/>
      <c r="UOD61" s="55"/>
      <c r="UOE61" s="55"/>
      <c r="UOF61" s="55"/>
      <c r="UOG61" s="55"/>
      <c r="UOH61" s="55"/>
      <c r="UOI61" s="55"/>
      <c r="UOJ61" s="55"/>
      <c r="UOK61" s="55"/>
      <c r="UOL61" s="55"/>
      <c r="UOM61" s="55"/>
      <c r="UON61" s="55"/>
      <c r="UOO61" s="55"/>
      <c r="UOP61" s="55"/>
      <c r="UOQ61" s="55"/>
      <c r="UOR61" s="55"/>
      <c r="UOS61" s="55"/>
      <c r="UOT61" s="55"/>
      <c r="UOU61" s="55"/>
      <c r="UOV61" s="55"/>
      <c r="UOW61" s="55"/>
      <c r="UOX61" s="55"/>
      <c r="UOY61" s="55"/>
      <c r="UOZ61" s="55"/>
      <c r="UPA61" s="55"/>
      <c r="UPB61" s="55"/>
      <c r="UPC61" s="55"/>
      <c r="UPD61" s="55"/>
      <c r="UPE61" s="55"/>
      <c r="UPF61" s="55"/>
      <c r="UPG61" s="55"/>
      <c r="UPH61" s="55"/>
      <c r="UPI61" s="55"/>
      <c r="UPJ61" s="55"/>
      <c r="UPK61" s="55"/>
      <c r="UPL61" s="55"/>
      <c r="UPM61" s="55"/>
      <c r="UPN61" s="55"/>
      <c r="UPO61" s="55"/>
      <c r="UPP61" s="55"/>
      <c r="UPQ61" s="55"/>
      <c r="UPR61" s="55"/>
      <c r="UPS61" s="55"/>
      <c r="UPT61" s="55"/>
      <c r="UPU61" s="55"/>
      <c r="UPV61" s="55"/>
      <c r="UPW61" s="55"/>
      <c r="UPX61" s="55"/>
      <c r="UPY61" s="55"/>
      <c r="UPZ61" s="55"/>
      <c r="UQA61" s="55"/>
      <c r="UQB61" s="55"/>
      <c r="UQC61" s="55"/>
      <c r="UQD61" s="55"/>
      <c r="UQE61" s="55"/>
      <c r="UQF61" s="55"/>
      <c r="UQG61" s="55"/>
      <c r="UQH61" s="55"/>
      <c r="UQI61" s="55"/>
      <c r="UQJ61" s="55"/>
      <c r="UQK61" s="55"/>
      <c r="UQL61" s="55"/>
      <c r="UQM61" s="55"/>
      <c r="UQN61" s="55"/>
      <c r="UQO61" s="55"/>
      <c r="UQP61" s="55"/>
      <c r="UQQ61" s="55"/>
      <c r="UQR61" s="55"/>
      <c r="UQS61" s="55"/>
      <c r="UQT61" s="55"/>
      <c r="UQU61" s="55"/>
      <c r="UQV61" s="55"/>
      <c r="UQW61" s="55"/>
      <c r="UQX61" s="55"/>
      <c r="UQY61" s="55"/>
      <c r="UQZ61" s="55"/>
      <c r="URA61" s="55"/>
      <c r="URB61" s="55"/>
      <c r="URC61" s="55"/>
      <c r="URD61" s="55"/>
      <c r="URE61" s="55"/>
      <c r="URF61" s="55"/>
      <c r="URG61" s="55"/>
      <c r="URH61" s="55"/>
      <c r="URI61" s="55"/>
      <c r="URJ61" s="55"/>
      <c r="URK61" s="55"/>
      <c r="URL61" s="55"/>
      <c r="URM61" s="55"/>
      <c r="URN61" s="55"/>
      <c r="URO61" s="55"/>
      <c r="URP61" s="55"/>
      <c r="URQ61" s="55"/>
      <c r="URR61" s="55"/>
      <c r="URS61" s="55"/>
      <c r="URT61" s="55"/>
      <c r="URU61" s="55"/>
      <c r="URV61" s="55"/>
      <c r="URW61" s="55"/>
      <c r="URX61" s="55"/>
      <c r="URY61" s="55"/>
      <c r="URZ61" s="55"/>
      <c r="USA61" s="55"/>
      <c r="USB61" s="55"/>
      <c r="USC61" s="55"/>
      <c r="USD61" s="55"/>
      <c r="USE61" s="55"/>
      <c r="USF61" s="55"/>
      <c r="USG61" s="55"/>
      <c r="USH61" s="55"/>
      <c r="USI61" s="55"/>
      <c r="USJ61" s="55"/>
      <c r="USK61" s="55"/>
      <c r="USL61" s="55"/>
      <c r="USM61" s="55"/>
      <c r="USN61" s="55"/>
      <c r="USO61" s="55"/>
      <c r="USP61" s="55"/>
      <c r="USQ61" s="55"/>
      <c r="USR61" s="55"/>
      <c r="USS61" s="55"/>
      <c r="UST61" s="55"/>
      <c r="USU61" s="55"/>
      <c r="USV61" s="55"/>
      <c r="USW61" s="55"/>
      <c r="USX61" s="55"/>
      <c r="USY61" s="55"/>
      <c r="USZ61" s="55"/>
      <c r="UTA61" s="55"/>
      <c r="UTB61" s="55"/>
      <c r="UTC61" s="55"/>
      <c r="UTD61" s="55"/>
      <c r="UTE61" s="55"/>
      <c r="UTF61" s="55"/>
      <c r="UTG61" s="55"/>
      <c r="UTH61" s="55"/>
      <c r="UTI61" s="55"/>
      <c r="UTJ61" s="55"/>
      <c r="UTK61" s="55"/>
      <c r="UTL61" s="55"/>
      <c r="UTM61" s="55"/>
      <c r="UTN61" s="55"/>
      <c r="UTO61" s="55"/>
      <c r="UTP61" s="55"/>
      <c r="UTQ61" s="55"/>
      <c r="UTR61" s="55"/>
      <c r="UTS61" s="55"/>
      <c r="UTT61" s="55"/>
      <c r="UTU61" s="55"/>
      <c r="UTV61" s="55"/>
      <c r="UTW61" s="55"/>
      <c r="UTX61" s="55"/>
      <c r="UTY61" s="55"/>
      <c r="UTZ61" s="55"/>
      <c r="UUA61" s="55"/>
      <c r="UUB61" s="55"/>
      <c r="UUC61" s="55"/>
      <c r="UUD61" s="55"/>
      <c r="UUE61" s="55"/>
      <c r="UUF61" s="55"/>
      <c r="UUG61" s="55"/>
      <c r="UUH61" s="55"/>
      <c r="UUI61" s="55"/>
      <c r="UUJ61" s="55"/>
      <c r="UUK61" s="55"/>
      <c r="UUL61" s="55"/>
      <c r="UUM61" s="55"/>
      <c r="UUN61" s="55"/>
      <c r="UUO61" s="55"/>
      <c r="UUP61" s="55"/>
      <c r="UUQ61" s="55"/>
      <c r="UUR61" s="55"/>
      <c r="UUS61" s="55"/>
      <c r="UUT61" s="55"/>
      <c r="UUU61" s="55"/>
      <c r="UUV61" s="55"/>
      <c r="UUW61" s="55"/>
      <c r="UUX61" s="55"/>
      <c r="UUY61" s="55"/>
      <c r="UUZ61" s="55"/>
      <c r="UVA61" s="55"/>
      <c r="UVB61" s="55"/>
      <c r="UVC61" s="55"/>
      <c r="UVD61" s="55"/>
      <c r="UVE61" s="55"/>
      <c r="UVF61" s="55"/>
      <c r="UVG61" s="55"/>
      <c r="UVH61" s="55"/>
      <c r="UVI61" s="55"/>
      <c r="UVJ61" s="55"/>
      <c r="UVK61" s="55"/>
      <c r="UVL61" s="55"/>
      <c r="UVM61" s="55"/>
      <c r="UVN61" s="55"/>
      <c r="UVO61" s="55"/>
      <c r="UVP61" s="55"/>
      <c r="UVQ61" s="55"/>
      <c r="UVR61" s="55"/>
      <c r="UVS61" s="55"/>
      <c r="UVT61" s="55"/>
      <c r="UVU61" s="55"/>
      <c r="UVV61" s="55"/>
      <c r="UVW61" s="55"/>
      <c r="UVX61" s="55"/>
      <c r="UVY61" s="55"/>
      <c r="UVZ61" s="55"/>
      <c r="UWA61" s="55"/>
      <c r="UWB61" s="55"/>
      <c r="UWC61" s="55"/>
      <c r="UWD61" s="55"/>
      <c r="UWE61" s="55"/>
      <c r="UWF61" s="55"/>
      <c r="UWG61" s="55"/>
      <c r="UWH61" s="55"/>
      <c r="UWI61" s="55"/>
      <c r="UWJ61" s="55"/>
      <c r="UWK61" s="55"/>
      <c r="UWL61" s="55"/>
      <c r="UWM61" s="55"/>
      <c r="UWN61" s="55"/>
      <c r="UWO61" s="55"/>
      <c r="UWP61" s="55"/>
      <c r="UWQ61" s="55"/>
      <c r="UWR61" s="55"/>
      <c r="UWS61" s="55"/>
      <c r="UWT61" s="55"/>
      <c r="UWU61" s="55"/>
      <c r="UWV61" s="55"/>
      <c r="UWW61" s="55"/>
      <c r="UWX61" s="55"/>
      <c r="UWY61" s="55"/>
      <c r="UWZ61" s="55"/>
      <c r="UXA61" s="55"/>
      <c r="UXB61" s="55"/>
      <c r="UXC61" s="55"/>
      <c r="UXD61" s="55"/>
      <c r="UXE61" s="55"/>
      <c r="UXF61" s="55"/>
      <c r="UXG61" s="55"/>
      <c r="UXH61" s="55"/>
      <c r="UXI61" s="55"/>
      <c r="UXJ61" s="55"/>
      <c r="UXK61" s="55"/>
      <c r="UXL61" s="55"/>
      <c r="UXM61" s="55"/>
      <c r="UXN61" s="55"/>
      <c r="UXO61" s="55"/>
      <c r="UXP61" s="55"/>
      <c r="UXQ61" s="55"/>
      <c r="UXR61" s="55"/>
      <c r="UXS61" s="55"/>
      <c r="UXT61" s="55"/>
      <c r="UXU61" s="55"/>
      <c r="UXV61" s="55"/>
      <c r="UXW61" s="55"/>
      <c r="UXX61" s="55"/>
      <c r="UXY61" s="55"/>
      <c r="UXZ61" s="55"/>
      <c r="UYA61" s="55"/>
      <c r="UYB61" s="55"/>
      <c r="UYC61" s="55"/>
      <c r="UYD61" s="55"/>
      <c r="UYE61" s="55"/>
      <c r="UYF61" s="55"/>
      <c r="UYG61" s="55"/>
      <c r="UYH61" s="55"/>
      <c r="UYI61" s="55"/>
      <c r="UYJ61" s="55"/>
      <c r="UYK61" s="55"/>
      <c r="UYL61" s="55"/>
      <c r="UYM61" s="55"/>
      <c r="UYN61" s="55"/>
      <c r="UYO61" s="55"/>
      <c r="UYP61" s="55"/>
      <c r="UYQ61" s="55"/>
      <c r="UYR61" s="55"/>
      <c r="UYS61" s="55"/>
      <c r="UYT61" s="55"/>
      <c r="UYU61" s="55"/>
      <c r="UYV61" s="55"/>
      <c r="UYW61" s="55"/>
      <c r="UYX61" s="55"/>
      <c r="UYY61" s="55"/>
      <c r="UYZ61" s="55"/>
      <c r="UZA61" s="55"/>
      <c r="UZB61" s="55"/>
      <c r="UZC61" s="55"/>
      <c r="UZD61" s="55"/>
      <c r="UZE61" s="55"/>
      <c r="UZF61" s="55"/>
      <c r="UZG61" s="55"/>
      <c r="UZH61" s="55"/>
      <c r="UZI61" s="55"/>
      <c r="UZJ61" s="55"/>
      <c r="UZK61" s="55"/>
      <c r="UZL61" s="55"/>
      <c r="UZM61" s="55"/>
      <c r="UZN61" s="55"/>
      <c r="UZO61" s="55"/>
      <c r="UZP61" s="55"/>
      <c r="UZQ61" s="55"/>
      <c r="UZR61" s="55"/>
      <c r="UZS61" s="55"/>
      <c r="UZT61" s="55"/>
      <c r="UZU61" s="55"/>
      <c r="UZV61" s="55"/>
      <c r="UZW61" s="55"/>
      <c r="UZX61" s="55"/>
      <c r="UZY61" s="55"/>
      <c r="UZZ61" s="55"/>
      <c r="VAA61" s="55"/>
      <c r="VAB61" s="55"/>
      <c r="VAC61" s="55"/>
      <c r="VAD61" s="55"/>
      <c r="VAE61" s="55"/>
      <c r="VAF61" s="55"/>
      <c r="VAG61" s="55"/>
      <c r="VAH61" s="55"/>
      <c r="VAI61" s="55"/>
      <c r="VAJ61" s="55"/>
      <c r="VAK61" s="55"/>
      <c r="VAL61" s="55"/>
      <c r="VAM61" s="55"/>
      <c r="VAN61" s="55"/>
      <c r="VAO61" s="55"/>
      <c r="VAP61" s="55"/>
      <c r="VAQ61" s="55"/>
      <c r="VAR61" s="55"/>
      <c r="VAS61" s="55"/>
      <c r="VAT61" s="55"/>
      <c r="VAU61" s="55"/>
      <c r="VAV61" s="55"/>
      <c r="VAW61" s="55"/>
      <c r="VAX61" s="55"/>
      <c r="VAY61" s="55"/>
      <c r="VAZ61" s="55"/>
      <c r="VBA61" s="55"/>
      <c r="VBB61" s="55"/>
      <c r="VBC61" s="55"/>
      <c r="VBD61" s="55"/>
      <c r="VBE61" s="55"/>
      <c r="VBF61" s="55"/>
      <c r="VBG61" s="55"/>
      <c r="VBH61" s="55"/>
      <c r="VBI61" s="55"/>
      <c r="VBJ61" s="55"/>
      <c r="VBK61" s="55"/>
      <c r="VBL61" s="55"/>
      <c r="VBM61" s="55"/>
      <c r="VBN61" s="55"/>
      <c r="VBO61" s="55"/>
      <c r="VBP61" s="55"/>
      <c r="VBQ61" s="55"/>
      <c r="VBR61" s="55"/>
      <c r="VBS61" s="55"/>
      <c r="VBT61" s="55"/>
      <c r="VBU61" s="55"/>
      <c r="VBV61" s="55"/>
      <c r="VBW61" s="55"/>
      <c r="VBX61" s="55"/>
      <c r="VBY61" s="55"/>
      <c r="VBZ61" s="55"/>
      <c r="VCA61" s="55"/>
      <c r="VCB61" s="55"/>
      <c r="VCC61" s="55"/>
      <c r="VCD61" s="55"/>
      <c r="VCE61" s="55"/>
      <c r="VCF61" s="55"/>
      <c r="VCG61" s="55"/>
      <c r="VCH61" s="55"/>
      <c r="VCI61" s="55"/>
      <c r="VCJ61" s="55"/>
      <c r="VCK61" s="55"/>
      <c r="VCL61" s="55"/>
      <c r="VCM61" s="55"/>
      <c r="VCN61" s="55"/>
      <c r="VCO61" s="55"/>
      <c r="VCP61" s="55"/>
      <c r="VCQ61" s="55"/>
      <c r="VCR61" s="55"/>
      <c r="VCS61" s="55"/>
      <c r="VCT61" s="55"/>
      <c r="VCU61" s="55"/>
      <c r="VCV61" s="55"/>
      <c r="VCW61" s="55"/>
      <c r="VCX61" s="55"/>
      <c r="VCY61" s="55"/>
      <c r="VCZ61" s="55"/>
      <c r="VDA61" s="55"/>
      <c r="VDB61" s="55"/>
      <c r="VDC61" s="55"/>
      <c r="VDD61" s="55"/>
      <c r="VDE61" s="55"/>
      <c r="VDF61" s="55"/>
      <c r="VDG61" s="55"/>
      <c r="VDH61" s="55"/>
      <c r="VDI61" s="55"/>
      <c r="VDJ61" s="55"/>
      <c r="VDK61" s="55"/>
      <c r="VDL61" s="55"/>
      <c r="VDM61" s="55"/>
      <c r="VDN61" s="55"/>
      <c r="VDO61" s="55"/>
      <c r="VDP61" s="55"/>
      <c r="VDQ61" s="55"/>
      <c r="VDR61" s="55"/>
      <c r="VDS61" s="55"/>
      <c r="VDT61" s="55"/>
      <c r="VDU61" s="55"/>
      <c r="VDV61" s="55"/>
      <c r="VDW61" s="55"/>
      <c r="VDX61" s="55"/>
      <c r="VDY61" s="55"/>
      <c r="VDZ61" s="55"/>
      <c r="VEA61" s="55"/>
      <c r="VEB61" s="55"/>
      <c r="VEC61" s="55"/>
      <c r="VED61" s="55"/>
      <c r="VEE61" s="55"/>
      <c r="VEF61" s="55"/>
      <c r="VEG61" s="55"/>
      <c r="VEH61" s="55"/>
      <c r="VEI61" s="55"/>
      <c r="VEJ61" s="55"/>
      <c r="VEK61" s="55"/>
      <c r="VEL61" s="55"/>
      <c r="VEM61" s="55"/>
      <c r="VEN61" s="55"/>
      <c r="VEO61" s="55"/>
      <c r="VEP61" s="55"/>
      <c r="VEQ61" s="55"/>
      <c r="VER61" s="55"/>
      <c r="VES61" s="55"/>
      <c r="VET61" s="55"/>
      <c r="VEU61" s="55"/>
      <c r="VEV61" s="55"/>
      <c r="VEW61" s="55"/>
      <c r="VEX61" s="55"/>
      <c r="VEY61" s="55"/>
      <c r="VEZ61" s="55"/>
      <c r="VFA61" s="55"/>
      <c r="VFB61" s="55"/>
      <c r="VFC61" s="55"/>
      <c r="VFD61" s="55"/>
      <c r="VFE61" s="55"/>
      <c r="VFF61" s="55"/>
      <c r="VFG61" s="55"/>
      <c r="VFH61" s="55"/>
      <c r="VFI61" s="55"/>
      <c r="VFJ61" s="55"/>
      <c r="VFK61" s="55"/>
      <c r="VFL61" s="55"/>
      <c r="VFM61" s="55"/>
      <c r="VFN61" s="55"/>
      <c r="VFO61" s="55"/>
      <c r="VFP61" s="55"/>
      <c r="VFQ61" s="55"/>
      <c r="VFR61" s="55"/>
      <c r="VFS61" s="55"/>
      <c r="VFT61" s="55"/>
      <c r="VFU61" s="55"/>
      <c r="VFV61" s="55"/>
      <c r="VFW61" s="55"/>
      <c r="VFX61" s="55"/>
      <c r="VFY61" s="55"/>
      <c r="VFZ61" s="55"/>
      <c r="VGA61" s="55"/>
      <c r="VGB61" s="55"/>
      <c r="VGC61" s="55"/>
      <c r="VGD61" s="55"/>
      <c r="VGE61" s="55"/>
      <c r="VGF61" s="55"/>
      <c r="VGG61" s="55"/>
      <c r="VGH61" s="55"/>
      <c r="VGI61" s="55"/>
      <c r="VGJ61" s="55"/>
      <c r="VGK61" s="55"/>
      <c r="VGL61" s="55"/>
      <c r="VGM61" s="55"/>
      <c r="VGN61" s="55"/>
      <c r="VGO61" s="55"/>
      <c r="VGP61" s="55"/>
      <c r="VGQ61" s="55"/>
      <c r="VGR61" s="55"/>
      <c r="VGS61" s="55"/>
      <c r="VGT61" s="55"/>
      <c r="VGU61" s="55"/>
      <c r="VGV61" s="55"/>
      <c r="VGW61" s="55"/>
      <c r="VGX61" s="55"/>
      <c r="VGY61" s="55"/>
      <c r="VGZ61" s="55"/>
      <c r="VHA61" s="55"/>
      <c r="VHB61" s="55"/>
      <c r="VHC61" s="55"/>
      <c r="VHD61" s="55"/>
      <c r="VHE61" s="55"/>
      <c r="VHF61" s="55"/>
      <c r="VHG61" s="55"/>
      <c r="VHH61" s="55"/>
      <c r="VHI61" s="55"/>
      <c r="VHJ61" s="55"/>
      <c r="VHK61" s="55"/>
      <c r="VHL61" s="55"/>
      <c r="VHM61" s="55"/>
      <c r="VHN61" s="55"/>
      <c r="VHO61" s="55"/>
      <c r="VHP61" s="55"/>
      <c r="VHQ61" s="55"/>
      <c r="VHR61" s="55"/>
      <c r="VHS61" s="55"/>
      <c r="VHT61" s="55"/>
      <c r="VHU61" s="55"/>
      <c r="VHV61" s="55"/>
      <c r="VHW61" s="55"/>
      <c r="VHX61" s="55"/>
      <c r="VHY61" s="55"/>
      <c r="VHZ61" s="55"/>
      <c r="VIA61" s="55"/>
      <c r="VIB61" s="55"/>
      <c r="VIC61" s="55"/>
      <c r="VID61" s="55"/>
      <c r="VIE61" s="55"/>
      <c r="VIF61" s="55"/>
      <c r="VIG61" s="55"/>
      <c r="VIH61" s="55"/>
      <c r="VII61" s="55"/>
      <c r="VIJ61" s="55"/>
      <c r="VIK61" s="55"/>
      <c r="VIL61" s="55"/>
      <c r="VIM61" s="55"/>
      <c r="VIN61" s="55"/>
      <c r="VIO61" s="55"/>
      <c r="VIP61" s="55"/>
      <c r="VIQ61" s="55"/>
      <c r="VIR61" s="55"/>
      <c r="VIS61" s="55"/>
      <c r="VIT61" s="55"/>
      <c r="VIU61" s="55"/>
      <c r="VIV61" s="55"/>
      <c r="VIW61" s="55"/>
      <c r="VIX61" s="55"/>
      <c r="VIY61" s="55"/>
      <c r="VIZ61" s="55"/>
      <c r="VJA61" s="55"/>
      <c r="VJB61" s="55"/>
      <c r="VJC61" s="55"/>
      <c r="VJD61" s="55"/>
      <c r="VJE61" s="55"/>
      <c r="VJF61" s="55"/>
      <c r="VJG61" s="55"/>
      <c r="VJH61" s="55"/>
      <c r="VJI61" s="55"/>
      <c r="VJJ61" s="55"/>
      <c r="VJK61" s="55"/>
      <c r="VJL61" s="55"/>
      <c r="VJM61" s="55"/>
      <c r="VJN61" s="55"/>
      <c r="VJO61" s="55"/>
      <c r="VJP61" s="55"/>
      <c r="VJQ61" s="55"/>
      <c r="VJR61" s="55"/>
      <c r="VJS61" s="55"/>
      <c r="VJT61" s="55"/>
      <c r="VJU61" s="55"/>
      <c r="VJV61" s="55"/>
      <c r="VJW61" s="55"/>
      <c r="VJX61" s="55"/>
      <c r="VJY61" s="55"/>
      <c r="VJZ61" s="55"/>
      <c r="VKA61" s="55"/>
      <c r="VKB61" s="55"/>
      <c r="VKC61" s="55"/>
      <c r="VKD61" s="55"/>
      <c r="VKE61" s="55"/>
      <c r="VKF61" s="55"/>
      <c r="VKG61" s="55"/>
      <c r="VKH61" s="55"/>
      <c r="VKI61" s="55"/>
      <c r="VKJ61" s="55"/>
      <c r="VKK61" s="55"/>
      <c r="VKL61" s="55"/>
      <c r="VKM61" s="55"/>
      <c r="VKN61" s="55"/>
      <c r="VKO61" s="55"/>
      <c r="VKP61" s="55"/>
      <c r="VKQ61" s="55"/>
      <c r="VKR61" s="55"/>
      <c r="VKS61" s="55"/>
      <c r="VKT61" s="55"/>
      <c r="VKU61" s="55"/>
      <c r="VKV61" s="55"/>
      <c r="VKW61" s="55"/>
      <c r="VKX61" s="55"/>
      <c r="VKY61" s="55"/>
      <c r="VKZ61" s="55"/>
      <c r="VLA61" s="55"/>
      <c r="VLB61" s="55"/>
      <c r="VLC61" s="55"/>
      <c r="VLD61" s="55"/>
      <c r="VLE61" s="55"/>
      <c r="VLF61" s="55"/>
      <c r="VLG61" s="55"/>
      <c r="VLH61" s="55"/>
      <c r="VLI61" s="55"/>
      <c r="VLJ61" s="55"/>
      <c r="VLK61" s="55"/>
      <c r="VLL61" s="55"/>
      <c r="VLM61" s="55"/>
      <c r="VLN61" s="55"/>
      <c r="VLO61" s="55"/>
      <c r="VLP61" s="55"/>
      <c r="VLQ61" s="55"/>
      <c r="VLR61" s="55"/>
      <c r="VLS61" s="55"/>
      <c r="VLT61" s="55"/>
      <c r="VLU61" s="55"/>
      <c r="VLV61" s="55"/>
      <c r="VLW61" s="55"/>
      <c r="VLX61" s="55"/>
      <c r="VLY61" s="55"/>
      <c r="VLZ61" s="55"/>
      <c r="VMA61" s="55"/>
      <c r="VMB61" s="55"/>
      <c r="VMC61" s="55"/>
      <c r="VMD61" s="55"/>
      <c r="VME61" s="55"/>
      <c r="VMF61" s="55"/>
      <c r="VMG61" s="55"/>
      <c r="VMH61" s="55"/>
      <c r="VMI61" s="55"/>
      <c r="VMJ61" s="55"/>
      <c r="VMK61" s="55"/>
      <c r="VML61" s="55"/>
      <c r="VMM61" s="55"/>
      <c r="VMN61" s="55"/>
      <c r="VMO61" s="55"/>
      <c r="VMP61" s="55"/>
      <c r="VMQ61" s="55"/>
      <c r="VMR61" s="55"/>
      <c r="VMS61" s="55"/>
      <c r="VMT61" s="55"/>
      <c r="VMU61" s="55"/>
      <c r="VMV61" s="55"/>
      <c r="VMW61" s="55"/>
      <c r="VMX61" s="55"/>
      <c r="VMY61" s="55"/>
      <c r="VMZ61" s="55"/>
      <c r="VNA61" s="55"/>
      <c r="VNB61" s="55"/>
      <c r="VNC61" s="55"/>
      <c r="VND61" s="55"/>
      <c r="VNE61" s="55"/>
      <c r="VNF61" s="55"/>
      <c r="VNG61" s="55"/>
      <c r="VNH61" s="55"/>
      <c r="VNI61" s="55"/>
      <c r="VNJ61" s="55"/>
      <c r="VNK61" s="55"/>
      <c r="VNL61" s="55"/>
      <c r="VNM61" s="55"/>
      <c r="VNN61" s="55"/>
      <c r="VNO61" s="55"/>
      <c r="VNP61" s="55"/>
      <c r="VNQ61" s="55"/>
      <c r="VNR61" s="55"/>
      <c r="VNS61" s="55"/>
      <c r="VNT61" s="55"/>
      <c r="VNU61" s="55"/>
      <c r="VNV61" s="55"/>
      <c r="VNW61" s="55"/>
      <c r="VNX61" s="55"/>
      <c r="VNY61" s="55"/>
      <c r="VNZ61" s="55"/>
      <c r="VOA61" s="55"/>
      <c r="VOB61" s="55"/>
      <c r="VOC61" s="55"/>
      <c r="VOD61" s="55"/>
      <c r="VOE61" s="55"/>
      <c r="VOF61" s="55"/>
      <c r="VOG61" s="55"/>
      <c r="VOH61" s="55"/>
      <c r="VOI61" s="55"/>
      <c r="VOJ61" s="55"/>
      <c r="VOK61" s="55"/>
      <c r="VOL61" s="55"/>
      <c r="VOM61" s="55"/>
      <c r="VON61" s="55"/>
      <c r="VOO61" s="55"/>
      <c r="VOP61" s="55"/>
      <c r="VOQ61" s="55"/>
      <c r="VOR61" s="55"/>
      <c r="VOS61" s="55"/>
      <c r="VOT61" s="55"/>
      <c r="VOU61" s="55"/>
      <c r="VOV61" s="55"/>
      <c r="VOW61" s="55"/>
      <c r="VOX61" s="55"/>
      <c r="VOY61" s="55"/>
      <c r="VOZ61" s="55"/>
      <c r="VPA61" s="55"/>
      <c r="VPB61" s="55"/>
      <c r="VPC61" s="55"/>
      <c r="VPD61" s="55"/>
      <c r="VPE61" s="55"/>
      <c r="VPF61" s="55"/>
      <c r="VPG61" s="55"/>
      <c r="VPH61" s="55"/>
      <c r="VPI61" s="55"/>
      <c r="VPJ61" s="55"/>
      <c r="VPK61" s="55"/>
      <c r="VPL61" s="55"/>
      <c r="VPM61" s="55"/>
      <c r="VPN61" s="55"/>
      <c r="VPO61" s="55"/>
      <c r="VPP61" s="55"/>
      <c r="VPQ61" s="55"/>
      <c r="VPR61" s="55"/>
      <c r="VPS61" s="55"/>
      <c r="VPT61" s="55"/>
      <c r="VPU61" s="55"/>
      <c r="VPV61" s="55"/>
      <c r="VPW61" s="55"/>
      <c r="VPX61" s="55"/>
      <c r="VPY61" s="55"/>
      <c r="VPZ61" s="55"/>
      <c r="VQA61" s="55"/>
      <c r="VQB61" s="55"/>
      <c r="VQC61" s="55"/>
      <c r="VQD61" s="55"/>
      <c r="VQE61" s="55"/>
      <c r="VQF61" s="55"/>
      <c r="VQG61" s="55"/>
      <c r="VQH61" s="55"/>
      <c r="VQI61" s="55"/>
      <c r="VQJ61" s="55"/>
      <c r="VQK61" s="55"/>
      <c r="VQL61" s="55"/>
      <c r="VQM61" s="55"/>
      <c r="VQN61" s="55"/>
      <c r="VQO61" s="55"/>
      <c r="VQP61" s="55"/>
      <c r="VQQ61" s="55"/>
      <c r="VQR61" s="55"/>
      <c r="VQS61" s="55"/>
      <c r="VQT61" s="55"/>
      <c r="VQU61" s="55"/>
      <c r="VQV61" s="55"/>
      <c r="VQW61" s="55"/>
      <c r="VQX61" s="55"/>
      <c r="VQY61" s="55"/>
      <c r="VQZ61" s="55"/>
      <c r="VRA61" s="55"/>
      <c r="VRB61" s="55"/>
      <c r="VRC61" s="55"/>
      <c r="VRD61" s="55"/>
      <c r="VRE61" s="55"/>
      <c r="VRF61" s="55"/>
      <c r="VRG61" s="55"/>
      <c r="VRH61" s="55"/>
      <c r="VRI61" s="55"/>
      <c r="VRJ61" s="55"/>
      <c r="VRK61" s="55"/>
      <c r="VRL61" s="55"/>
      <c r="VRM61" s="55"/>
      <c r="VRN61" s="55"/>
      <c r="VRO61" s="55"/>
      <c r="VRP61" s="55"/>
      <c r="VRQ61" s="55"/>
      <c r="VRR61" s="55"/>
      <c r="VRS61" s="55"/>
      <c r="VRT61" s="55"/>
      <c r="VRU61" s="55"/>
      <c r="VRV61" s="55"/>
      <c r="VRW61" s="55"/>
      <c r="VRX61" s="55"/>
      <c r="VRY61" s="55"/>
      <c r="VRZ61" s="55"/>
      <c r="VSA61" s="55"/>
      <c r="VSB61" s="55"/>
      <c r="VSC61" s="55"/>
      <c r="VSD61" s="55"/>
      <c r="VSE61" s="55"/>
      <c r="VSF61" s="55"/>
      <c r="VSG61" s="55"/>
      <c r="VSH61" s="55"/>
      <c r="VSI61" s="55"/>
      <c r="VSJ61" s="55"/>
      <c r="VSK61" s="55"/>
      <c r="VSL61" s="55"/>
      <c r="VSM61" s="55"/>
      <c r="VSN61" s="55"/>
      <c r="VSO61" s="55"/>
      <c r="VSP61" s="55"/>
      <c r="VSQ61" s="55"/>
      <c r="VSR61" s="55"/>
      <c r="VSS61" s="55"/>
      <c r="VST61" s="55"/>
      <c r="VSU61" s="55"/>
      <c r="VSV61" s="55"/>
      <c r="VSW61" s="55"/>
      <c r="VSX61" s="55"/>
      <c r="VSY61" s="55"/>
      <c r="VSZ61" s="55"/>
      <c r="VTA61" s="55"/>
      <c r="VTB61" s="55"/>
      <c r="VTC61" s="55"/>
      <c r="VTD61" s="55"/>
      <c r="VTE61" s="55"/>
      <c r="VTF61" s="55"/>
      <c r="VTG61" s="55"/>
      <c r="VTH61" s="55"/>
      <c r="VTI61" s="55"/>
      <c r="VTJ61" s="55"/>
      <c r="VTK61" s="55"/>
      <c r="VTL61" s="55"/>
      <c r="VTM61" s="55"/>
      <c r="VTN61" s="55"/>
      <c r="VTO61" s="55"/>
      <c r="VTP61" s="55"/>
      <c r="VTQ61" s="55"/>
      <c r="VTR61" s="55"/>
      <c r="VTS61" s="55"/>
      <c r="VTT61" s="55"/>
      <c r="VTU61" s="55"/>
      <c r="VTV61" s="55"/>
      <c r="VTW61" s="55"/>
      <c r="VTX61" s="55"/>
      <c r="VTY61" s="55"/>
      <c r="VTZ61" s="55"/>
      <c r="VUA61" s="55"/>
      <c r="VUB61" s="55"/>
      <c r="VUC61" s="55"/>
      <c r="VUD61" s="55"/>
      <c r="VUE61" s="55"/>
      <c r="VUF61" s="55"/>
      <c r="VUG61" s="55"/>
      <c r="VUH61" s="55"/>
      <c r="VUI61" s="55"/>
      <c r="VUJ61" s="55"/>
      <c r="VUK61" s="55"/>
      <c r="VUL61" s="55"/>
      <c r="VUM61" s="55"/>
      <c r="VUN61" s="55"/>
      <c r="VUO61" s="55"/>
      <c r="VUP61" s="55"/>
      <c r="VUQ61" s="55"/>
      <c r="VUR61" s="55"/>
      <c r="VUS61" s="55"/>
      <c r="VUT61" s="55"/>
      <c r="VUU61" s="55"/>
      <c r="VUV61" s="55"/>
      <c r="VUW61" s="55"/>
      <c r="VUX61" s="55"/>
      <c r="VUY61" s="55"/>
      <c r="VUZ61" s="55"/>
      <c r="VVA61" s="55"/>
      <c r="VVB61" s="55"/>
      <c r="VVC61" s="55"/>
      <c r="VVD61" s="55"/>
      <c r="VVE61" s="55"/>
      <c r="VVF61" s="55"/>
      <c r="VVG61" s="55"/>
      <c r="VVH61" s="55"/>
      <c r="VVI61" s="55"/>
      <c r="VVJ61" s="55"/>
      <c r="VVK61" s="55"/>
      <c r="VVL61" s="55"/>
      <c r="VVM61" s="55"/>
      <c r="VVN61" s="55"/>
      <c r="VVO61" s="55"/>
      <c r="VVP61" s="55"/>
      <c r="VVQ61" s="55"/>
      <c r="VVR61" s="55"/>
      <c r="VVS61" s="55"/>
      <c r="VVT61" s="55"/>
      <c r="VVU61" s="55"/>
      <c r="VVV61" s="55"/>
      <c r="VVW61" s="55"/>
      <c r="VVX61" s="55"/>
      <c r="VVY61" s="55"/>
      <c r="VVZ61" s="55"/>
      <c r="VWA61" s="55"/>
      <c r="VWB61" s="55"/>
      <c r="VWC61" s="55"/>
      <c r="VWD61" s="55"/>
      <c r="VWE61" s="55"/>
      <c r="VWF61" s="55"/>
      <c r="VWG61" s="55"/>
      <c r="VWH61" s="55"/>
      <c r="VWI61" s="55"/>
      <c r="VWJ61" s="55"/>
      <c r="VWK61" s="55"/>
      <c r="VWL61" s="55"/>
      <c r="VWM61" s="55"/>
      <c r="VWN61" s="55"/>
      <c r="VWO61" s="55"/>
      <c r="VWP61" s="55"/>
      <c r="VWQ61" s="55"/>
      <c r="VWR61" s="55"/>
      <c r="VWS61" s="55"/>
      <c r="VWT61" s="55"/>
      <c r="VWU61" s="55"/>
      <c r="VWV61" s="55"/>
      <c r="VWW61" s="55"/>
      <c r="VWX61" s="55"/>
      <c r="VWY61" s="55"/>
      <c r="VWZ61" s="55"/>
      <c r="VXA61" s="55"/>
      <c r="VXB61" s="55"/>
      <c r="VXC61" s="55"/>
      <c r="VXD61" s="55"/>
      <c r="VXE61" s="55"/>
      <c r="VXF61" s="55"/>
      <c r="VXG61" s="55"/>
      <c r="VXH61" s="55"/>
      <c r="VXI61" s="55"/>
      <c r="VXJ61" s="55"/>
      <c r="VXK61" s="55"/>
      <c r="VXL61" s="55"/>
      <c r="VXM61" s="55"/>
      <c r="VXN61" s="55"/>
      <c r="VXO61" s="55"/>
      <c r="VXP61" s="55"/>
      <c r="VXQ61" s="55"/>
      <c r="VXR61" s="55"/>
      <c r="VXS61" s="55"/>
      <c r="VXT61" s="55"/>
      <c r="VXU61" s="55"/>
      <c r="VXV61" s="55"/>
      <c r="VXW61" s="55"/>
      <c r="VXX61" s="55"/>
      <c r="VXY61" s="55"/>
      <c r="VXZ61" s="55"/>
      <c r="VYA61" s="55"/>
      <c r="VYB61" s="55"/>
      <c r="VYC61" s="55"/>
      <c r="VYD61" s="55"/>
      <c r="VYE61" s="55"/>
      <c r="VYF61" s="55"/>
      <c r="VYG61" s="55"/>
      <c r="VYH61" s="55"/>
      <c r="VYI61" s="55"/>
      <c r="VYJ61" s="55"/>
      <c r="VYK61" s="55"/>
      <c r="VYL61" s="55"/>
      <c r="VYM61" s="55"/>
      <c r="VYN61" s="55"/>
      <c r="VYO61" s="55"/>
      <c r="VYP61" s="55"/>
      <c r="VYQ61" s="55"/>
      <c r="VYR61" s="55"/>
      <c r="VYS61" s="55"/>
      <c r="VYT61" s="55"/>
      <c r="VYU61" s="55"/>
      <c r="VYV61" s="55"/>
      <c r="VYW61" s="55"/>
      <c r="VYX61" s="55"/>
      <c r="VYY61" s="55"/>
      <c r="VYZ61" s="55"/>
      <c r="VZA61" s="55"/>
      <c r="VZB61" s="55"/>
      <c r="VZC61" s="55"/>
      <c r="VZD61" s="55"/>
      <c r="VZE61" s="55"/>
      <c r="VZF61" s="55"/>
      <c r="VZG61" s="55"/>
      <c r="VZH61" s="55"/>
      <c r="VZI61" s="55"/>
      <c r="VZJ61" s="55"/>
      <c r="VZK61" s="55"/>
      <c r="VZL61" s="55"/>
      <c r="VZM61" s="55"/>
      <c r="VZN61" s="55"/>
      <c r="VZO61" s="55"/>
      <c r="VZP61" s="55"/>
      <c r="VZQ61" s="55"/>
      <c r="VZR61" s="55"/>
      <c r="VZS61" s="55"/>
      <c r="VZT61" s="55"/>
      <c r="VZU61" s="55"/>
      <c r="VZV61" s="55"/>
      <c r="VZW61" s="55"/>
      <c r="VZX61" s="55"/>
      <c r="VZY61" s="55"/>
      <c r="VZZ61" s="55"/>
      <c r="WAA61" s="55"/>
      <c r="WAB61" s="55"/>
      <c r="WAC61" s="55"/>
      <c r="WAD61" s="55"/>
      <c r="WAE61" s="55"/>
      <c r="WAF61" s="55"/>
      <c r="WAG61" s="55"/>
      <c r="WAH61" s="55"/>
      <c r="WAI61" s="55"/>
      <c r="WAJ61" s="55"/>
      <c r="WAK61" s="55"/>
      <c r="WAL61" s="55"/>
      <c r="WAM61" s="55"/>
      <c r="WAN61" s="55"/>
      <c r="WAO61" s="55"/>
      <c r="WAP61" s="55"/>
      <c r="WAQ61" s="55"/>
      <c r="WAR61" s="55"/>
      <c r="WAS61" s="55"/>
      <c r="WAT61" s="55"/>
      <c r="WAU61" s="55"/>
      <c r="WAV61" s="55"/>
      <c r="WAW61" s="55"/>
      <c r="WAX61" s="55"/>
      <c r="WAY61" s="55"/>
      <c r="WAZ61" s="55"/>
      <c r="WBA61" s="55"/>
      <c r="WBB61" s="55"/>
      <c r="WBC61" s="55"/>
      <c r="WBD61" s="55"/>
      <c r="WBE61" s="55"/>
      <c r="WBF61" s="55"/>
      <c r="WBG61" s="55"/>
      <c r="WBH61" s="55"/>
      <c r="WBI61" s="55"/>
      <c r="WBJ61" s="55"/>
      <c r="WBK61" s="55"/>
      <c r="WBL61" s="55"/>
      <c r="WBM61" s="55"/>
      <c r="WBN61" s="55"/>
      <c r="WBO61" s="55"/>
      <c r="WBP61" s="55"/>
      <c r="WBQ61" s="55"/>
      <c r="WBR61" s="55"/>
      <c r="WBS61" s="55"/>
      <c r="WBT61" s="55"/>
      <c r="WBU61" s="55"/>
      <c r="WBV61" s="55"/>
      <c r="WBW61" s="55"/>
      <c r="WBX61" s="55"/>
      <c r="WBY61" s="55"/>
      <c r="WBZ61" s="55"/>
      <c r="WCA61" s="55"/>
      <c r="WCB61" s="55"/>
      <c r="WCC61" s="55"/>
      <c r="WCD61" s="55"/>
      <c r="WCE61" s="55"/>
      <c r="WCF61" s="55"/>
      <c r="WCG61" s="55"/>
      <c r="WCH61" s="55"/>
      <c r="WCI61" s="55"/>
      <c r="WCJ61" s="55"/>
      <c r="WCK61" s="55"/>
      <c r="WCL61" s="55"/>
      <c r="WCM61" s="55"/>
      <c r="WCN61" s="55"/>
      <c r="WCO61" s="55"/>
      <c r="WCP61" s="55"/>
      <c r="WCQ61" s="55"/>
      <c r="WCR61" s="55"/>
      <c r="WCS61" s="55"/>
      <c r="WCT61" s="55"/>
      <c r="WCU61" s="55"/>
      <c r="WCV61" s="55"/>
      <c r="WCW61" s="55"/>
      <c r="WCX61" s="55"/>
      <c r="WCY61" s="55"/>
      <c r="WCZ61" s="55"/>
      <c r="WDA61" s="55"/>
      <c r="WDB61" s="55"/>
      <c r="WDC61" s="55"/>
      <c r="WDD61" s="55"/>
      <c r="WDE61" s="55"/>
      <c r="WDF61" s="55"/>
      <c r="WDG61" s="55"/>
      <c r="WDH61" s="55"/>
      <c r="WDI61" s="55"/>
      <c r="WDJ61" s="55"/>
      <c r="WDK61" s="55"/>
      <c r="WDL61" s="55"/>
      <c r="WDM61" s="55"/>
      <c r="WDN61" s="55"/>
      <c r="WDO61" s="55"/>
      <c r="WDP61" s="55"/>
      <c r="WDQ61" s="55"/>
      <c r="WDR61" s="55"/>
      <c r="WDS61" s="55"/>
      <c r="WDT61" s="55"/>
      <c r="WDU61" s="55"/>
      <c r="WDV61" s="55"/>
      <c r="WDW61" s="55"/>
      <c r="WDX61" s="55"/>
      <c r="WDY61" s="55"/>
      <c r="WDZ61" s="55"/>
      <c r="WEA61" s="55"/>
      <c r="WEB61" s="55"/>
      <c r="WEC61" s="55"/>
      <c r="WED61" s="55"/>
      <c r="WEE61" s="55"/>
      <c r="WEF61" s="55"/>
      <c r="WEG61" s="55"/>
      <c r="WEH61" s="55"/>
      <c r="WEI61" s="55"/>
      <c r="WEJ61" s="55"/>
      <c r="WEK61" s="55"/>
      <c r="WEL61" s="55"/>
      <c r="WEM61" s="55"/>
      <c r="WEN61" s="55"/>
      <c r="WEO61" s="55"/>
      <c r="WEP61" s="55"/>
      <c r="WEQ61" s="55"/>
      <c r="WER61" s="55"/>
      <c r="WES61" s="55"/>
      <c r="WET61" s="55"/>
      <c r="WEU61" s="55"/>
      <c r="WEV61" s="55"/>
      <c r="WEW61" s="55"/>
      <c r="WEX61" s="55"/>
      <c r="WEY61" s="55"/>
      <c r="WEZ61" s="55"/>
      <c r="WFA61" s="55"/>
      <c r="WFB61" s="55"/>
      <c r="WFC61" s="55"/>
      <c r="WFD61" s="55"/>
      <c r="WFE61" s="55"/>
      <c r="WFF61" s="55"/>
      <c r="WFG61" s="55"/>
      <c r="WFH61" s="55"/>
      <c r="WFI61" s="55"/>
      <c r="WFJ61" s="55"/>
      <c r="WFK61" s="55"/>
      <c r="WFL61" s="55"/>
      <c r="WFM61" s="55"/>
      <c r="WFN61" s="55"/>
      <c r="WFO61" s="55"/>
      <c r="WFP61" s="55"/>
      <c r="WFQ61" s="55"/>
      <c r="WFR61" s="55"/>
      <c r="WFS61" s="55"/>
      <c r="WFT61" s="55"/>
      <c r="WFU61" s="55"/>
      <c r="WFV61" s="55"/>
      <c r="WFW61" s="55"/>
      <c r="WFX61" s="55"/>
      <c r="WFY61" s="55"/>
      <c r="WFZ61" s="55"/>
      <c r="WGA61" s="55"/>
      <c r="WGB61" s="55"/>
      <c r="WGC61" s="55"/>
      <c r="WGD61" s="55"/>
      <c r="WGE61" s="55"/>
      <c r="WGF61" s="55"/>
      <c r="WGG61" s="55"/>
      <c r="WGH61" s="55"/>
      <c r="WGI61" s="55"/>
      <c r="WGJ61" s="55"/>
      <c r="WGK61" s="55"/>
      <c r="WGL61" s="55"/>
      <c r="WGM61" s="55"/>
      <c r="WGN61" s="55"/>
      <c r="WGO61" s="55"/>
      <c r="WGP61" s="55"/>
      <c r="WGQ61" s="55"/>
      <c r="WGR61" s="55"/>
      <c r="WGS61" s="55"/>
      <c r="WGT61" s="55"/>
      <c r="WGU61" s="55"/>
      <c r="WGV61" s="55"/>
      <c r="WGW61" s="55"/>
      <c r="WGX61" s="55"/>
      <c r="WGY61" s="55"/>
      <c r="WGZ61" s="55"/>
      <c r="WHA61" s="55"/>
      <c r="WHB61" s="55"/>
      <c r="WHC61" s="55"/>
      <c r="WHD61" s="55"/>
      <c r="WHE61" s="55"/>
      <c r="WHF61" s="55"/>
      <c r="WHG61" s="55"/>
      <c r="WHH61" s="55"/>
      <c r="WHI61" s="55"/>
      <c r="WHJ61" s="55"/>
      <c r="WHK61" s="55"/>
      <c r="WHL61" s="55"/>
      <c r="WHM61" s="55"/>
      <c r="WHN61" s="55"/>
      <c r="WHO61" s="55"/>
      <c r="WHP61" s="55"/>
      <c r="WHQ61" s="55"/>
      <c r="WHR61" s="55"/>
      <c r="WHS61" s="55"/>
      <c r="WHT61" s="55"/>
      <c r="WHU61" s="55"/>
      <c r="WHV61" s="55"/>
      <c r="WHW61" s="55"/>
      <c r="WHX61" s="55"/>
      <c r="WHY61" s="55"/>
      <c r="WHZ61" s="55"/>
      <c r="WIA61" s="55"/>
      <c r="WIB61" s="55"/>
      <c r="WIC61" s="55"/>
      <c r="WID61" s="55"/>
      <c r="WIE61" s="55"/>
      <c r="WIF61" s="55"/>
      <c r="WIG61" s="55"/>
      <c r="WIH61" s="55"/>
      <c r="WII61" s="55"/>
      <c r="WIJ61" s="55"/>
      <c r="WIK61" s="55"/>
      <c r="WIL61" s="55"/>
      <c r="WIM61" s="55"/>
      <c r="WIN61" s="55"/>
      <c r="WIO61" s="55"/>
      <c r="WIP61" s="55"/>
      <c r="WIQ61" s="55"/>
      <c r="WIR61" s="55"/>
      <c r="WIS61" s="55"/>
      <c r="WIT61" s="55"/>
      <c r="WIU61" s="55"/>
      <c r="WIV61" s="55"/>
      <c r="WIW61" s="55"/>
      <c r="WIX61" s="55"/>
      <c r="WIY61" s="55"/>
      <c r="WIZ61" s="55"/>
      <c r="WJA61" s="55"/>
      <c r="WJB61" s="55"/>
      <c r="WJC61" s="55"/>
      <c r="WJD61" s="55"/>
      <c r="WJE61" s="55"/>
      <c r="WJF61" s="55"/>
      <c r="WJG61" s="55"/>
      <c r="WJH61" s="55"/>
      <c r="WJI61" s="55"/>
      <c r="WJJ61" s="55"/>
      <c r="WJK61" s="55"/>
      <c r="WJL61" s="55"/>
      <c r="WJM61" s="55"/>
      <c r="WJN61" s="55"/>
      <c r="WJO61" s="55"/>
      <c r="WJP61" s="55"/>
      <c r="WJQ61" s="55"/>
      <c r="WJR61" s="55"/>
      <c r="WJS61" s="55"/>
      <c r="WJT61" s="55"/>
      <c r="WJU61" s="55"/>
      <c r="WJV61" s="55"/>
      <c r="WJW61" s="55"/>
      <c r="WJX61" s="55"/>
      <c r="WJY61" s="55"/>
      <c r="WJZ61" s="55"/>
      <c r="WKA61" s="55"/>
      <c r="WKB61" s="55"/>
      <c r="WKC61" s="55"/>
      <c r="WKD61" s="55"/>
      <c r="WKE61" s="55"/>
      <c r="WKF61" s="55"/>
      <c r="WKG61" s="55"/>
      <c r="WKH61" s="55"/>
      <c r="WKI61" s="55"/>
      <c r="WKJ61" s="55"/>
      <c r="WKK61" s="55"/>
      <c r="WKL61" s="55"/>
      <c r="WKM61" s="55"/>
      <c r="WKN61" s="55"/>
      <c r="WKO61" s="55"/>
      <c r="WKP61" s="55"/>
      <c r="WKQ61" s="55"/>
      <c r="WKR61" s="55"/>
      <c r="WKS61" s="55"/>
      <c r="WKT61" s="55"/>
      <c r="WKU61" s="55"/>
      <c r="WKV61" s="55"/>
      <c r="WKW61" s="55"/>
      <c r="WKX61" s="55"/>
      <c r="WKY61" s="55"/>
      <c r="WKZ61" s="55"/>
      <c r="WLA61" s="55"/>
      <c r="WLB61" s="55"/>
      <c r="WLC61" s="55"/>
      <c r="WLD61" s="55"/>
      <c r="WLE61" s="55"/>
      <c r="WLF61" s="55"/>
      <c r="WLG61" s="55"/>
      <c r="WLH61" s="55"/>
      <c r="WLI61" s="55"/>
      <c r="WLJ61" s="55"/>
      <c r="WLK61" s="55"/>
      <c r="WLL61" s="55"/>
      <c r="WLM61" s="55"/>
      <c r="WLN61" s="55"/>
      <c r="WLO61" s="55"/>
      <c r="WLP61" s="55"/>
      <c r="WLQ61" s="55"/>
      <c r="WLR61" s="55"/>
      <c r="WLS61" s="55"/>
      <c r="WLT61" s="55"/>
      <c r="WLU61" s="55"/>
      <c r="WLV61" s="55"/>
      <c r="WLW61" s="55"/>
      <c r="WLX61" s="55"/>
      <c r="WLY61" s="55"/>
      <c r="WLZ61" s="55"/>
      <c r="WMA61" s="55"/>
      <c r="WMB61" s="55"/>
      <c r="WMC61" s="55"/>
      <c r="WMD61" s="55"/>
      <c r="WME61" s="55"/>
      <c r="WMF61" s="55"/>
      <c r="WMG61" s="55"/>
      <c r="WMH61" s="55"/>
      <c r="WMI61" s="55"/>
      <c r="WMJ61" s="55"/>
      <c r="WMK61" s="55"/>
      <c r="WML61" s="55"/>
      <c r="WMM61" s="55"/>
      <c r="WMN61" s="55"/>
      <c r="WMO61" s="55"/>
      <c r="WMP61" s="55"/>
      <c r="WMQ61" s="55"/>
      <c r="WMR61" s="55"/>
      <c r="WMS61" s="55"/>
      <c r="WMT61" s="55"/>
      <c r="WMU61" s="55"/>
      <c r="WMV61" s="55"/>
      <c r="WMW61" s="55"/>
      <c r="WMX61" s="55"/>
      <c r="WMY61" s="55"/>
      <c r="WMZ61" s="55"/>
      <c r="WNA61" s="55"/>
      <c r="WNB61" s="55"/>
      <c r="WNC61" s="55"/>
      <c r="WND61" s="55"/>
      <c r="WNE61" s="55"/>
      <c r="WNF61" s="55"/>
      <c r="WNG61" s="55"/>
      <c r="WNH61" s="55"/>
      <c r="WNI61" s="55"/>
      <c r="WNJ61" s="55"/>
      <c r="WNK61" s="55"/>
      <c r="WNL61" s="55"/>
      <c r="WNM61" s="55"/>
      <c r="WNN61" s="55"/>
      <c r="WNO61" s="55"/>
      <c r="WNP61" s="55"/>
      <c r="WNQ61" s="55"/>
      <c r="WNR61" s="55"/>
      <c r="WNS61" s="55"/>
      <c r="WNT61" s="55"/>
      <c r="WNU61" s="55"/>
      <c r="WNV61" s="55"/>
      <c r="WNW61" s="55"/>
      <c r="WNX61" s="55"/>
      <c r="WNY61" s="55"/>
      <c r="WNZ61" s="55"/>
      <c r="WOA61" s="55"/>
      <c r="WOB61" s="55"/>
      <c r="WOC61" s="55"/>
      <c r="WOD61" s="55"/>
      <c r="WOE61" s="55"/>
      <c r="WOF61" s="55"/>
      <c r="WOG61" s="55"/>
      <c r="WOH61" s="55"/>
      <c r="WOI61" s="55"/>
      <c r="WOJ61" s="55"/>
      <c r="WOK61" s="55"/>
      <c r="WOL61" s="55"/>
      <c r="WOM61" s="55"/>
      <c r="WON61" s="55"/>
      <c r="WOO61" s="55"/>
      <c r="WOP61" s="55"/>
      <c r="WOQ61" s="55"/>
      <c r="WOR61" s="55"/>
      <c r="WOS61" s="55"/>
      <c r="WOT61" s="55"/>
      <c r="WOU61" s="55"/>
      <c r="WOV61" s="55"/>
      <c r="WOW61" s="55"/>
      <c r="WOX61" s="55"/>
      <c r="WOY61" s="55"/>
      <c r="WOZ61" s="55"/>
      <c r="WPA61" s="55"/>
      <c r="WPB61" s="55"/>
      <c r="WPC61" s="55"/>
      <c r="WPD61" s="55"/>
      <c r="WPE61" s="55"/>
      <c r="WPF61" s="55"/>
      <c r="WPG61" s="55"/>
      <c r="WPH61" s="55"/>
      <c r="WPI61" s="55"/>
      <c r="WPJ61" s="55"/>
      <c r="WPK61" s="55"/>
      <c r="WPL61" s="55"/>
      <c r="WPM61" s="55"/>
      <c r="WPN61" s="55"/>
      <c r="WPO61" s="55"/>
      <c r="WPP61" s="55"/>
      <c r="WPQ61" s="55"/>
      <c r="WPR61" s="55"/>
      <c r="WPS61" s="55"/>
      <c r="WPT61" s="55"/>
      <c r="WPU61" s="55"/>
      <c r="WPV61" s="55"/>
      <c r="WPW61" s="55"/>
      <c r="WPX61" s="55"/>
      <c r="WPY61" s="55"/>
      <c r="WPZ61" s="55"/>
      <c r="WQA61" s="55"/>
      <c r="WQB61" s="55"/>
      <c r="WQC61" s="55"/>
      <c r="WQD61" s="55"/>
      <c r="WQE61" s="55"/>
      <c r="WQF61" s="55"/>
      <c r="WQG61" s="55"/>
      <c r="WQH61" s="55"/>
      <c r="WQI61" s="55"/>
      <c r="WQJ61" s="55"/>
      <c r="WQK61" s="55"/>
      <c r="WQL61" s="55"/>
      <c r="WQM61" s="55"/>
      <c r="WQN61" s="55"/>
      <c r="WQO61" s="55"/>
      <c r="WQP61" s="55"/>
      <c r="WQQ61" s="55"/>
      <c r="WQR61" s="55"/>
      <c r="WQS61" s="55"/>
      <c r="WQT61" s="55"/>
      <c r="WQU61" s="55"/>
      <c r="WQV61" s="55"/>
      <c r="WQW61" s="55"/>
      <c r="WQX61" s="55"/>
      <c r="WQY61" s="55"/>
      <c r="WQZ61" s="55"/>
      <c r="WRA61" s="55"/>
      <c r="WRB61" s="55"/>
      <c r="WRC61" s="55"/>
      <c r="WRD61" s="55"/>
      <c r="WRE61" s="55"/>
      <c r="WRF61" s="55"/>
      <c r="WRG61" s="55"/>
      <c r="WRH61" s="55"/>
      <c r="WRI61" s="55"/>
      <c r="WRJ61" s="55"/>
      <c r="WRK61" s="55"/>
      <c r="WRL61" s="55"/>
      <c r="WRM61" s="55"/>
      <c r="WRN61" s="55"/>
      <c r="WRO61" s="55"/>
      <c r="WRP61" s="55"/>
      <c r="WRQ61" s="55"/>
      <c r="WRR61" s="55"/>
      <c r="WRS61" s="55"/>
      <c r="WRT61" s="55"/>
      <c r="WRU61" s="55"/>
      <c r="WRV61" s="55"/>
      <c r="WRW61" s="55"/>
      <c r="WRX61" s="55"/>
      <c r="WRY61" s="55"/>
      <c r="WRZ61" s="55"/>
      <c r="WSA61" s="55"/>
      <c r="WSB61" s="55"/>
      <c r="WSC61" s="55"/>
      <c r="WSD61" s="55"/>
      <c r="WSE61" s="55"/>
      <c r="WSF61" s="55"/>
      <c r="WSG61" s="55"/>
      <c r="WSH61" s="55"/>
      <c r="WSI61" s="55"/>
      <c r="WSJ61" s="55"/>
      <c r="WSK61" s="55"/>
      <c r="WSL61" s="55"/>
      <c r="WSM61" s="55"/>
      <c r="WSN61" s="55"/>
      <c r="WSO61" s="55"/>
      <c r="WSP61" s="55"/>
      <c r="WSQ61" s="55"/>
      <c r="WSR61" s="55"/>
      <c r="WSS61" s="55"/>
      <c r="WST61" s="55"/>
      <c r="WSU61" s="55"/>
      <c r="WSV61" s="55"/>
      <c r="WSW61" s="55"/>
      <c r="WSX61" s="55"/>
      <c r="WSY61" s="55"/>
      <c r="WSZ61" s="55"/>
      <c r="WTA61" s="55"/>
      <c r="WTB61" s="55"/>
      <c r="WTC61" s="55"/>
      <c r="WTD61" s="55"/>
      <c r="WTE61" s="55"/>
      <c r="WTF61" s="55"/>
      <c r="WTG61" s="55"/>
      <c r="WTH61" s="55"/>
      <c r="WTI61" s="55"/>
      <c r="WTJ61" s="55"/>
      <c r="WTK61" s="55"/>
      <c r="WTL61" s="55"/>
      <c r="WTM61" s="55"/>
      <c r="WTN61" s="55"/>
      <c r="WTO61" s="55"/>
      <c r="WTP61" s="55"/>
      <c r="WTQ61" s="55"/>
      <c r="WTR61" s="55"/>
      <c r="WTS61" s="55"/>
      <c r="WTT61" s="55"/>
      <c r="WTU61" s="55"/>
      <c r="WTV61" s="55"/>
      <c r="WTW61" s="55"/>
      <c r="WTX61" s="55"/>
      <c r="WTY61" s="55"/>
      <c r="WTZ61" s="55"/>
      <c r="WUA61" s="55"/>
      <c r="WUB61" s="55"/>
      <c r="WUC61" s="55"/>
      <c r="WUD61" s="55"/>
      <c r="WUE61" s="55"/>
      <c r="WUF61" s="55"/>
      <c r="WUG61" s="55"/>
      <c r="WUH61" s="55"/>
      <c r="WUI61" s="55"/>
      <c r="WUJ61" s="55"/>
      <c r="WUK61" s="55"/>
      <c r="WUL61" s="55"/>
      <c r="WUM61" s="55"/>
      <c r="WUN61" s="55"/>
      <c r="WUO61" s="55"/>
      <c r="WUP61" s="55"/>
      <c r="WUQ61" s="55"/>
      <c r="WUR61" s="55"/>
      <c r="WUS61" s="55"/>
      <c r="WUT61" s="55"/>
      <c r="WUU61" s="55"/>
      <c r="WUV61" s="55"/>
      <c r="WUW61" s="55"/>
      <c r="WUX61" s="55"/>
      <c r="WUY61" s="55"/>
      <c r="WUZ61" s="55"/>
      <c r="WVA61" s="55"/>
      <c r="WVB61" s="55"/>
      <c r="WVC61" s="55"/>
      <c r="WVD61" s="55"/>
      <c r="WVE61" s="55"/>
      <c r="WVF61" s="55"/>
      <c r="WVG61" s="55"/>
      <c r="WVH61" s="55"/>
      <c r="WVI61" s="55"/>
      <c r="WVJ61" s="55"/>
      <c r="WVK61" s="55"/>
      <c r="WVL61" s="55"/>
      <c r="WVM61" s="55"/>
      <c r="WVN61" s="55"/>
      <c r="WVO61" s="55"/>
      <c r="WVP61" s="55"/>
      <c r="WVQ61" s="55"/>
      <c r="WVR61" s="55"/>
      <c r="WVS61" s="55"/>
      <c r="WVT61" s="55"/>
      <c r="WVU61" s="55"/>
      <c r="WVV61" s="55"/>
      <c r="WVW61" s="55"/>
      <c r="WVX61" s="55"/>
      <c r="WVY61" s="55"/>
      <c r="WVZ61" s="55"/>
      <c r="WWA61" s="55"/>
      <c r="WWB61" s="55"/>
      <c r="WWC61" s="55"/>
      <c r="WWD61" s="55"/>
      <c r="WWE61" s="55"/>
      <c r="WWF61" s="55"/>
      <c r="WWG61" s="55"/>
      <c r="WWH61" s="55"/>
      <c r="WWI61" s="55"/>
      <c r="WWJ61" s="55"/>
      <c r="WWK61" s="55"/>
      <c r="WWL61" s="55"/>
      <c r="WWM61" s="55"/>
      <c r="WWN61" s="55"/>
      <c r="WWO61" s="55"/>
      <c r="WWP61" s="55"/>
      <c r="WWQ61" s="55"/>
      <c r="WWR61" s="55"/>
      <c r="WWS61" s="55"/>
      <c r="WWT61" s="55"/>
      <c r="WWU61" s="55"/>
      <c r="WWV61" s="55"/>
      <c r="WWW61" s="55"/>
      <c r="WWX61" s="55"/>
      <c r="WWY61" s="55"/>
      <c r="WWZ61" s="55"/>
      <c r="WXA61" s="55"/>
      <c r="WXB61" s="55"/>
      <c r="WXC61" s="55"/>
      <c r="WXD61" s="55"/>
      <c r="WXE61" s="55"/>
      <c r="WXF61" s="55"/>
      <c r="WXG61" s="55"/>
      <c r="WXH61" s="55"/>
      <c r="WXI61" s="55"/>
      <c r="WXJ61" s="55"/>
      <c r="WXK61" s="55"/>
      <c r="WXL61" s="55"/>
      <c r="WXM61" s="55"/>
      <c r="WXN61" s="55"/>
      <c r="WXO61" s="55"/>
      <c r="WXP61" s="55"/>
      <c r="WXQ61" s="55"/>
      <c r="WXR61" s="55"/>
      <c r="WXS61" s="55"/>
      <c r="WXT61" s="55"/>
      <c r="WXU61" s="55"/>
      <c r="WXV61" s="55"/>
      <c r="WXW61" s="55"/>
      <c r="WXX61" s="55"/>
      <c r="WXY61" s="55"/>
      <c r="WXZ61" s="55"/>
      <c r="WYA61" s="55"/>
      <c r="WYB61" s="55"/>
      <c r="WYC61" s="55"/>
      <c r="WYD61" s="55"/>
      <c r="WYE61" s="55"/>
      <c r="WYF61" s="55"/>
      <c r="WYG61" s="55"/>
      <c r="WYH61" s="55"/>
      <c r="WYI61" s="55"/>
      <c r="WYJ61" s="55"/>
      <c r="WYK61" s="55"/>
      <c r="WYL61" s="55"/>
      <c r="WYM61" s="55"/>
      <c r="WYN61" s="55"/>
      <c r="WYO61" s="55"/>
      <c r="WYP61" s="55"/>
      <c r="WYQ61" s="55"/>
      <c r="WYR61" s="55"/>
      <c r="WYS61" s="55"/>
      <c r="WYT61" s="55"/>
      <c r="WYU61" s="55"/>
      <c r="WYV61" s="55"/>
      <c r="WYW61" s="55"/>
      <c r="WYX61" s="55"/>
      <c r="WYY61" s="55"/>
      <c r="WYZ61" s="55"/>
      <c r="WZA61" s="55"/>
      <c r="WZB61" s="55"/>
      <c r="WZC61" s="55"/>
      <c r="WZD61" s="55"/>
      <c r="WZE61" s="55"/>
      <c r="WZF61" s="55"/>
      <c r="WZG61" s="55"/>
      <c r="WZH61" s="55"/>
      <c r="WZI61" s="55"/>
      <c r="WZJ61" s="55"/>
      <c r="WZK61" s="55"/>
      <c r="WZL61" s="55"/>
      <c r="WZM61" s="55"/>
      <c r="WZN61" s="55"/>
      <c r="WZO61" s="55"/>
      <c r="WZP61" s="55"/>
      <c r="WZQ61" s="55"/>
      <c r="WZR61" s="55"/>
      <c r="WZS61" s="55"/>
      <c r="WZT61" s="55"/>
      <c r="WZU61" s="55"/>
      <c r="WZV61" s="55"/>
      <c r="WZW61" s="55"/>
      <c r="WZX61" s="55"/>
      <c r="WZY61" s="55"/>
      <c r="WZZ61" s="55"/>
      <c r="XAA61" s="55"/>
      <c r="XAB61" s="55"/>
      <c r="XAC61" s="55"/>
      <c r="XAD61" s="55"/>
      <c r="XAE61" s="55"/>
      <c r="XAF61" s="55"/>
      <c r="XAG61" s="55"/>
      <c r="XAH61" s="55"/>
      <c r="XAI61" s="55"/>
      <c r="XAJ61" s="55"/>
      <c r="XAK61" s="55"/>
      <c r="XAL61" s="55"/>
      <c r="XAM61" s="55"/>
      <c r="XAN61" s="55"/>
      <c r="XAO61" s="55"/>
      <c r="XAP61" s="55"/>
      <c r="XAQ61" s="55"/>
      <c r="XAR61" s="55"/>
      <c r="XAS61" s="55"/>
      <c r="XAT61" s="55"/>
      <c r="XAU61" s="55"/>
      <c r="XAV61" s="55"/>
      <c r="XAW61" s="55"/>
      <c r="XAX61" s="55"/>
      <c r="XAY61" s="55"/>
      <c r="XAZ61" s="55"/>
      <c r="XBA61" s="55"/>
      <c r="XBB61" s="55"/>
      <c r="XBC61" s="55"/>
      <c r="XBD61" s="55"/>
      <c r="XBE61" s="55"/>
      <c r="XBF61" s="55"/>
      <c r="XBG61" s="55"/>
      <c r="XBH61" s="55"/>
      <c r="XBI61" s="55"/>
      <c r="XBJ61" s="55"/>
      <c r="XBK61" s="55"/>
      <c r="XBL61" s="55"/>
      <c r="XBM61" s="55"/>
      <c r="XBN61" s="55"/>
      <c r="XBO61" s="55"/>
      <c r="XBP61" s="55"/>
      <c r="XBQ61" s="55"/>
      <c r="XBR61" s="55"/>
      <c r="XBS61" s="55"/>
      <c r="XBT61" s="55"/>
      <c r="XBU61" s="55"/>
      <c r="XBV61" s="55"/>
      <c r="XBW61" s="55"/>
      <c r="XBX61" s="55"/>
      <c r="XBY61" s="55"/>
      <c r="XBZ61" s="55"/>
      <c r="XCA61" s="55"/>
      <c r="XCB61" s="55"/>
      <c r="XCC61" s="55"/>
      <c r="XCD61" s="55"/>
      <c r="XCE61" s="55"/>
      <c r="XCF61" s="55"/>
      <c r="XCG61" s="55"/>
      <c r="XCH61" s="55"/>
      <c r="XCI61" s="55"/>
      <c r="XCJ61" s="55"/>
      <c r="XCK61" s="55"/>
      <c r="XCL61" s="55"/>
      <c r="XCM61" s="55"/>
      <c r="XCN61" s="55"/>
      <c r="XCO61" s="55"/>
      <c r="XCP61" s="55"/>
      <c r="XCQ61" s="55"/>
      <c r="XCR61" s="55"/>
      <c r="XCS61" s="55"/>
      <c r="XCT61" s="55"/>
      <c r="XCU61" s="55"/>
      <c r="XCV61" s="55"/>
      <c r="XCW61" s="55"/>
      <c r="XCX61" s="55"/>
      <c r="XCY61" s="55"/>
      <c r="XCZ61" s="55"/>
      <c r="XDA61" s="55"/>
      <c r="XDB61" s="55"/>
      <c r="XDC61" s="55"/>
      <c r="XDD61" s="55"/>
      <c r="XDE61" s="55"/>
      <c r="XDF61" s="55"/>
      <c r="XDG61" s="55"/>
      <c r="XDH61" s="55"/>
      <c r="XDI61" s="55"/>
      <c r="XDJ61" s="55"/>
      <c r="XDK61" s="55"/>
      <c r="XDL61" s="55"/>
      <c r="XDM61" s="55"/>
      <c r="XDN61" s="55"/>
      <c r="XDO61" s="55"/>
      <c r="XDP61" s="55"/>
      <c r="XDQ61" s="55"/>
      <c r="XDR61" s="55"/>
      <c r="XDS61" s="55"/>
      <c r="XDT61" s="55"/>
      <c r="XDU61" s="55"/>
      <c r="XDV61" s="55"/>
      <c r="XDW61" s="55"/>
      <c r="XDX61" s="55"/>
      <c r="XDY61" s="55"/>
      <c r="XDZ61" s="55"/>
      <c r="XEA61" s="55"/>
      <c r="XEB61" s="55"/>
      <c r="XEC61" s="55"/>
      <c r="XED61" s="55"/>
      <c r="XEE61" s="55"/>
      <c r="XEF61" s="55"/>
      <c r="XEG61" s="55"/>
      <c r="XEH61" s="55"/>
      <c r="XEI61" s="55"/>
      <c r="XEJ61" s="55"/>
      <c r="XEK61" s="55"/>
      <c r="XEL61" s="55"/>
      <c r="XEM61" s="55"/>
      <c r="XEN61" s="55"/>
      <c r="XEO61" s="55"/>
      <c r="XEP61" s="55"/>
      <c r="XEQ61" s="55"/>
      <c r="XER61" s="55"/>
      <c r="XES61" s="55"/>
      <c r="XET61" s="55"/>
      <c r="XEU61" s="55"/>
      <c r="XEV61" s="55"/>
      <c r="XEW61" s="55"/>
      <c r="XEX61" s="55"/>
      <c r="XEY61" s="55"/>
      <c r="XEZ61" s="55"/>
      <c r="XFA61" s="55"/>
      <c r="XFB61" s="55"/>
      <c r="XFC61" s="55"/>
      <c r="XFD61" s="55"/>
    </row>
    <row r="62" spans="1:16384" s="1" customFormat="1" ht="17.100000000000001" customHeight="1" x14ac:dyDescent="0.25">
      <c r="A62" s="31" t="s">
        <v>42</v>
      </c>
      <c r="B62" s="30" t="s">
        <v>80</v>
      </c>
      <c r="C62" s="30"/>
      <c r="D62" s="30"/>
      <c r="E62" s="30"/>
      <c r="F62" s="30"/>
      <c r="G62" s="30"/>
      <c r="H62" s="30"/>
    </row>
    <row r="63" spans="1:16384" ht="17.100000000000001" customHeight="1" x14ac:dyDescent="0.25">
      <c r="B63" s="21" t="s">
        <v>82</v>
      </c>
      <c r="D63" s="57"/>
      <c r="E63" s="58"/>
      <c r="F63" s="59"/>
    </row>
    <row r="64" spans="1:16384" ht="17.100000000000001" customHeight="1" x14ac:dyDescent="0.25">
      <c r="B64" s="21" t="s">
        <v>83</v>
      </c>
      <c r="D64" s="57"/>
      <c r="E64" s="58"/>
      <c r="F64" s="59"/>
    </row>
    <row r="65" spans="1:16384" ht="17.100000000000001" customHeight="1" x14ac:dyDescent="0.25">
      <c r="B65" s="21" t="s">
        <v>84</v>
      </c>
      <c r="D65" s="57"/>
      <c r="E65" s="58"/>
      <c r="F65" s="59"/>
    </row>
    <row r="66" spans="1:16384" ht="12" customHeight="1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55"/>
      <c r="HO66" s="55"/>
      <c r="HP66" s="55"/>
      <c r="HQ66" s="55"/>
      <c r="HR66" s="55"/>
      <c r="HS66" s="55"/>
      <c r="HT66" s="55"/>
      <c r="HU66" s="55"/>
      <c r="HV66" s="55"/>
      <c r="HW66" s="55"/>
      <c r="HX66" s="55"/>
      <c r="HY66" s="55"/>
      <c r="HZ66" s="55"/>
      <c r="IA66" s="55"/>
      <c r="IB66" s="55"/>
      <c r="IC66" s="55"/>
      <c r="ID66" s="55"/>
      <c r="IE66" s="55"/>
      <c r="IF66" s="55"/>
      <c r="IG66" s="55"/>
      <c r="IH66" s="55"/>
      <c r="II66" s="55"/>
      <c r="IJ66" s="55"/>
      <c r="IK66" s="55"/>
      <c r="IL66" s="55"/>
      <c r="IM66" s="55"/>
      <c r="IN66" s="55"/>
      <c r="IO66" s="55"/>
      <c r="IP66" s="55"/>
      <c r="IQ66" s="55"/>
      <c r="IR66" s="55"/>
      <c r="IS66" s="55"/>
      <c r="IT66" s="55"/>
      <c r="IU66" s="55"/>
      <c r="IV66" s="55"/>
      <c r="IW66" s="55"/>
      <c r="IX66" s="55"/>
      <c r="IY66" s="55"/>
      <c r="IZ66" s="55"/>
      <c r="JA66" s="55"/>
      <c r="JB66" s="55"/>
      <c r="JC66" s="55"/>
      <c r="JD66" s="55"/>
      <c r="JE66" s="55"/>
      <c r="JF66" s="55"/>
      <c r="JG66" s="55"/>
      <c r="JH66" s="55"/>
      <c r="JI66" s="55"/>
      <c r="JJ66" s="55"/>
      <c r="JK66" s="55"/>
      <c r="JL66" s="55"/>
      <c r="JM66" s="55"/>
      <c r="JN66" s="55"/>
      <c r="JO66" s="55"/>
      <c r="JP66" s="55"/>
      <c r="JQ66" s="55"/>
      <c r="JR66" s="55"/>
      <c r="JS66" s="55"/>
      <c r="JT66" s="55"/>
      <c r="JU66" s="55"/>
      <c r="JV66" s="55"/>
      <c r="JW66" s="55"/>
      <c r="JX66" s="55"/>
      <c r="JY66" s="55"/>
      <c r="JZ66" s="55"/>
      <c r="KA66" s="55"/>
      <c r="KB66" s="55"/>
      <c r="KC66" s="55"/>
      <c r="KD66" s="55"/>
      <c r="KE66" s="55"/>
      <c r="KF66" s="55"/>
      <c r="KG66" s="55"/>
      <c r="KH66" s="55"/>
      <c r="KI66" s="55"/>
      <c r="KJ66" s="55"/>
      <c r="KK66" s="55"/>
      <c r="KL66" s="55"/>
      <c r="KM66" s="55"/>
      <c r="KN66" s="55"/>
      <c r="KO66" s="55"/>
      <c r="KP66" s="55"/>
      <c r="KQ66" s="55"/>
      <c r="KR66" s="55"/>
      <c r="KS66" s="55"/>
      <c r="KT66" s="55"/>
      <c r="KU66" s="55"/>
      <c r="KV66" s="55"/>
      <c r="KW66" s="55"/>
      <c r="KX66" s="55"/>
      <c r="KY66" s="55"/>
      <c r="KZ66" s="55"/>
      <c r="LA66" s="55"/>
      <c r="LB66" s="55"/>
      <c r="LC66" s="55"/>
      <c r="LD66" s="55"/>
      <c r="LE66" s="55"/>
      <c r="LF66" s="55"/>
      <c r="LG66" s="55"/>
      <c r="LH66" s="55"/>
      <c r="LI66" s="55"/>
      <c r="LJ66" s="55"/>
      <c r="LK66" s="55"/>
      <c r="LL66" s="55"/>
      <c r="LM66" s="55"/>
      <c r="LN66" s="55"/>
      <c r="LO66" s="55"/>
      <c r="LP66" s="55"/>
      <c r="LQ66" s="55"/>
      <c r="LR66" s="55"/>
      <c r="LS66" s="55"/>
      <c r="LT66" s="55"/>
      <c r="LU66" s="55"/>
      <c r="LV66" s="55"/>
      <c r="LW66" s="55"/>
      <c r="LX66" s="55"/>
      <c r="LY66" s="55"/>
      <c r="LZ66" s="55"/>
      <c r="MA66" s="55"/>
      <c r="MB66" s="55"/>
      <c r="MC66" s="55"/>
      <c r="MD66" s="55"/>
      <c r="ME66" s="55"/>
      <c r="MF66" s="55"/>
      <c r="MG66" s="55"/>
      <c r="MH66" s="55"/>
      <c r="MI66" s="55"/>
      <c r="MJ66" s="55"/>
      <c r="MK66" s="55"/>
      <c r="ML66" s="55"/>
      <c r="MM66" s="55"/>
      <c r="MN66" s="55"/>
      <c r="MO66" s="55"/>
      <c r="MP66" s="55"/>
      <c r="MQ66" s="55"/>
      <c r="MR66" s="55"/>
      <c r="MS66" s="55"/>
      <c r="MT66" s="55"/>
      <c r="MU66" s="55"/>
      <c r="MV66" s="55"/>
      <c r="MW66" s="55"/>
      <c r="MX66" s="55"/>
      <c r="MY66" s="55"/>
      <c r="MZ66" s="55"/>
      <c r="NA66" s="55"/>
      <c r="NB66" s="55"/>
      <c r="NC66" s="55"/>
      <c r="ND66" s="55"/>
      <c r="NE66" s="55"/>
      <c r="NF66" s="55"/>
      <c r="NG66" s="55"/>
      <c r="NH66" s="55"/>
      <c r="NI66" s="55"/>
      <c r="NJ66" s="55"/>
      <c r="NK66" s="55"/>
      <c r="NL66" s="55"/>
      <c r="NM66" s="55"/>
      <c r="NN66" s="55"/>
      <c r="NO66" s="55"/>
      <c r="NP66" s="55"/>
      <c r="NQ66" s="55"/>
      <c r="NR66" s="55"/>
      <c r="NS66" s="55"/>
      <c r="NT66" s="55"/>
      <c r="NU66" s="55"/>
      <c r="NV66" s="55"/>
      <c r="NW66" s="55"/>
      <c r="NX66" s="55"/>
      <c r="NY66" s="55"/>
      <c r="NZ66" s="55"/>
      <c r="OA66" s="55"/>
      <c r="OB66" s="55"/>
      <c r="OC66" s="55"/>
      <c r="OD66" s="55"/>
      <c r="OE66" s="55"/>
      <c r="OF66" s="55"/>
      <c r="OG66" s="55"/>
      <c r="OH66" s="55"/>
      <c r="OI66" s="55"/>
      <c r="OJ66" s="55"/>
      <c r="OK66" s="55"/>
      <c r="OL66" s="55"/>
      <c r="OM66" s="55"/>
      <c r="ON66" s="55"/>
      <c r="OO66" s="55"/>
      <c r="OP66" s="55"/>
      <c r="OQ66" s="55"/>
      <c r="OR66" s="55"/>
      <c r="OS66" s="55"/>
      <c r="OT66" s="55"/>
      <c r="OU66" s="55"/>
      <c r="OV66" s="55"/>
      <c r="OW66" s="55"/>
      <c r="OX66" s="55"/>
      <c r="OY66" s="55"/>
      <c r="OZ66" s="55"/>
      <c r="PA66" s="55"/>
      <c r="PB66" s="55"/>
      <c r="PC66" s="55"/>
      <c r="PD66" s="55"/>
      <c r="PE66" s="55"/>
      <c r="PF66" s="55"/>
      <c r="PG66" s="55"/>
      <c r="PH66" s="55"/>
      <c r="PI66" s="55"/>
      <c r="PJ66" s="55"/>
      <c r="PK66" s="55"/>
      <c r="PL66" s="55"/>
      <c r="PM66" s="55"/>
      <c r="PN66" s="55"/>
      <c r="PO66" s="55"/>
      <c r="PP66" s="55"/>
      <c r="PQ66" s="55"/>
      <c r="PR66" s="55"/>
      <c r="PS66" s="55"/>
      <c r="PT66" s="55"/>
      <c r="PU66" s="55"/>
      <c r="PV66" s="55"/>
      <c r="PW66" s="55"/>
      <c r="PX66" s="55"/>
      <c r="PY66" s="55"/>
      <c r="PZ66" s="55"/>
      <c r="QA66" s="55"/>
      <c r="QB66" s="55"/>
      <c r="QC66" s="55"/>
      <c r="QD66" s="55"/>
      <c r="QE66" s="55"/>
      <c r="QF66" s="55"/>
      <c r="QG66" s="55"/>
      <c r="QH66" s="55"/>
      <c r="QI66" s="55"/>
      <c r="QJ66" s="55"/>
      <c r="QK66" s="55"/>
      <c r="QL66" s="55"/>
      <c r="QM66" s="55"/>
      <c r="QN66" s="55"/>
      <c r="QO66" s="55"/>
      <c r="QP66" s="55"/>
      <c r="QQ66" s="55"/>
      <c r="QR66" s="55"/>
      <c r="QS66" s="55"/>
      <c r="QT66" s="55"/>
      <c r="QU66" s="55"/>
      <c r="QV66" s="55"/>
      <c r="QW66" s="55"/>
      <c r="QX66" s="55"/>
      <c r="QY66" s="55"/>
      <c r="QZ66" s="55"/>
      <c r="RA66" s="55"/>
      <c r="RB66" s="55"/>
      <c r="RC66" s="55"/>
      <c r="RD66" s="55"/>
      <c r="RE66" s="55"/>
      <c r="RF66" s="55"/>
      <c r="RG66" s="55"/>
      <c r="RH66" s="55"/>
      <c r="RI66" s="55"/>
      <c r="RJ66" s="55"/>
      <c r="RK66" s="55"/>
      <c r="RL66" s="55"/>
      <c r="RM66" s="55"/>
      <c r="RN66" s="55"/>
      <c r="RO66" s="55"/>
      <c r="RP66" s="55"/>
      <c r="RQ66" s="55"/>
      <c r="RR66" s="55"/>
      <c r="RS66" s="55"/>
      <c r="RT66" s="55"/>
      <c r="RU66" s="55"/>
      <c r="RV66" s="55"/>
      <c r="RW66" s="55"/>
      <c r="RX66" s="55"/>
      <c r="RY66" s="55"/>
      <c r="RZ66" s="55"/>
      <c r="SA66" s="55"/>
      <c r="SB66" s="55"/>
      <c r="SC66" s="55"/>
      <c r="SD66" s="55"/>
      <c r="SE66" s="55"/>
      <c r="SF66" s="55"/>
      <c r="SG66" s="55"/>
      <c r="SH66" s="55"/>
      <c r="SI66" s="55"/>
      <c r="SJ66" s="55"/>
      <c r="SK66" s="55"/>
      <c r="SL66" s="55"/>
      <c r="SM66" s="55"/>
      <c r="SN66" s="55"/>
      <c r="SO66" s="55"/>
      <c r="SP66" s="55"/>
      <c r="SQ66" s="55"/>
      <c r="SR66" s="55"/>
      <c r="SS66" s="55"/>
      <c r="ST66" s="55"/>
      <c r="SU66" s="55"/>
      <c r="SV66" s="55"/>
      <c r="SW66" s="55"/>
      <c r="SX66" s="55"/>
      <c r="SY66" s="55"/>
      <c r="SZ66" s="55"/>
      <c r="TA66" s="55"/>
      <c r="TB66" s="55"/>
      <c r="TC66" s="55"/>
      <c r="TD66" s="55"/>
      <c r="TE66" s="55"/>
      <c r="TF66" s="55"/>
      <c r="TG66" s="55"/>
      <c r="TH66" s="55"/>
      <c r="TI66" s="55"/>
      <c r="TJ66" s="55"/>
      <c r="TK66" s="55"/>
      <c r="TL66" s="55"/>
      <c r="TM66" s="55"/>
      <c r="TN66" s="55"/>
      <c r="TO66" s="55"/>
      <c r="TP66" s="55"/>
      <c r="TQ66" s="55"/>
      <c r="TR66" s="55"/>
      <c r="TS66" s="55"/>
      <c r="TT66" s="55"/>
      <c r="TU66" s="55"/>
      <c r="TV66" s="55"/>
      <c r="TW66" s="55"/>
      <c r="TX66" s="55"/>
      <c r="TY66" s="55"/>
      <c r="TZ66" s="55"/>
      <c r="UA66" s="55"/>
      <c r="UB66" s="55"/>
      <c r="UC66" s="55"/>
      <c r="UD66" s="55"/>
      <c r="UE66" s="55"/>
      <c r="UF66" s="55"/>
      <c r="UG66" s="55"/>
      <c r="UH66" s="55"/>
      <c r="UI66" s="55"/>
      <c r="UJ66" s="55"/>
      <c r="UK66" s="55"/>
      <c r="UL66" s="55"/>
      <c r="UM66" s="55"/>
      <c r="UN66" s="55"/>
      <c r="UO66" s="55"/>
      <c r="UP66" s="55"/>
      <c r="UQ66" s="55"/>
      <c r="UR66" s="55"/>
      <c r="US66" s="55"/>
      <c r="UT66" s="55"/>
      <c r="UU66" s="55"/>
      <c r="UV66" s="55"/>
      <c r="UW66" s="55"/>
      <c r="UX66" s="55"/>
      <c r="UY66" s="55"/>
      <c r="UZ66" s="55"/>
      <c r="VA66" s="55"/>
      <c r="VB66" s="55"/>
      <c r="VC66" s="55"/>
      <c r="VD66" s="55"/>
      <c r="VE66" s="55"/>
      <c r="VF66" s="55"/>
      <c r="VG66" s="55"/>
      <c r="VH66" s="55"/>
      <c r="VI66" s="55"/>
      <c r="VJ66" s="55"/>
      <c r="VK66" s="55"/>
      <c r="VL66" s="55"/>
      <c r="VM66" s="55"/>
      <c r="VN66" s="55"/>
      <c r="VO66" s="55"/>
      <c r="VP66" s="55"/>
      <c r="VQ66" s="55"/>
      <c r="VR66" s="55"/>
      <c r="VS66" s="55"/>
      <c r="VT66" s="55"/>
      <c r="VU66" s="55"/>
      <c r="VV66" s="55"/>
      <c r="VW66" s="55"/>
      <c r="VX66" s="55"/>
      <c r="VY66" s="55"/>
      <c r="VZ66" s="55"/>
      <c r="WA66" s="55"/>
      <c r="WB66" s="55"/>
      <c r="WC66" s="55"/>
      <c r="WD66" s="55"/>
      <c r="WE66" s="55"/>
      <c r="WF66" s="55"/>
      <c r="WG66" s="55"/>
      <c r="WH66" s="55"/>
      <c r="WI66" s="55"/>
      <c r="WJ66" s="55"/>
      <c r="WK66" s="55"/>
      <c r="WL66" s="55"/>
      <c r="WM66" s="55"/>
      <c r="WN66" s="55"/>
      <c r="WO66" s="55"/>
      <c r="WP66" s="55"/>
      <c r="WQ66" s="55"/>
      <c r="WR66" s="55"/>
      <c r="WS66" s="55"/>
      <c r="WT66" s="55"/>
      <c r="WU66" s="55"/>
      <c r="WV66" s="55"/>
      <c r="WW66" s="55"/>
      <c r="WX66" s="55"/>
      <c r="WY66" s="55"/>
      <c r="WZ66" s="55"/>
      <c r="XA66" s="55"/>
      <c r="XB66" s="55"/>
      <c r="XC66" s="55"/>
      <c r="XD66" s="55"/>
      <c r="XE66" s="55"/>
      <c r="XF66" s="55"/>
      <c r="XG66" s="55"/>
      <c r="XH66" s="55"/>
      <c r="XI66" s="55"/>
      <c r="XJ66" s="55"/>
      <c r="XK66" s="55"/>
      <c r="XL66" s="55"/>
      <c r="XM66" s="55"/>
      <c r="XN66" s="55"/>
      <c r="XO66" s="55"/>
      <c r="XP66" s="55"/>
      <c r="XQ66" s="55"/>
      <c r="XR66" s="55"/>
      <c r="XS66" s="55"/>
      <c r="XT66" s="55"/>
      <c r="XU66" s="55"/>
      <c r="XV66" s="55"/>
      <c r="XW66" s="55"/>
      <c r="XX66" s="55"/>
      <c r="XY66" s="55"/>
      <c r="XZ66" s="55"/>
      <c r="YA66" s="55"/>
      <c r="YB66" s="55"/>
      <c r="YC66" s="55"/>
      <c r="YD66" s="55"/>
      <c r="YE66" s="55"/>
      <c r="YF66" s="55"/>
      <c r="YG66" s="55"/>
      <c r="YH66" s="55"/>
      <c r="YI66" s="55"/>
      <c r="YJ66" s="55"/>
      <c r="YK66" s="55"/>
      <c r="YL66" s="55"/>
      <c r="YM66" s="55"/>
      <c r="YN66" s="55"/>
      <c r="YO66" s="55"/>
      <c r="YP66" s="55"/>
      <c r="YQ66" s="55"/>
      <c r="YR66" s="55"/>
      <c r="YS66" s="55"/>
      <c r="YT66" s="55"/>
      <c r="YU66" s="55"/>
      <c r="YV66" s="55"/>
      <c r="YW66" s="55"/>
      <c r="YX66" s="55"/>
      <c r="YY66" s="55"/>
      <c r="YZ66" s="55"/>
      <c r="ZA66" s="55"/>
      <c r="ZB66" s="55"/>
      <c r="ZC66" s="55"/>
      <c r="ZD66" s="55"/>
      <c r="ZE66" s="55"/>
      <c r="ZF66" s="55"/>
      <c r="ZG66" s="55"/>
      <c r="ZH66" s="55"/>
      <c r="ZI66" s="55"/>
      <c r="ZJ66" s="55"/>
      <c r="ZK66" s="55"/>
      <c r="ZL66" s="55"/>
      <c r="ZM66" s="55"/>
      <c r="ZN66" s="55"/>
      <c r="ZO66" s="55"/>
      <c r="ZP66" s="55"/>
      <c r="ZQ66" s="55"/>
      <c r="ZR66" s="55"/>
      <c r="ZS66" s="55"/>
      <c r="ZT66" s="55"/>
      <c r="ZU66" s="55"/>
      <c r="ZV66" s="55"/>
      <c r="ZW66" s="55"/>
      <c r="ZX66" s="55"/>
      <c r="ZY66" s="55"/>
      <c r="ZZ66" s="55"/>
      <c r="AAA66" s="55"/>
      <c r="AAB66" s="55"/>
      <c r="AAC66" s="55"/>
      <c r="AAD66" s="55"/>
      <c r="AAE66" s="55"/>
      <c r="AAF66" s="55"/>
      <c r="AAG66" s="55"/>
      <c r="AAH66" s="55"/>
      <c r="AAI66" s="55"/>
      <c r="AAJ66" s="55"/>
      <c r="AAK66" s="55"/>
      <c r="AAL66" s="55"/>
      <c r="AAM66" s="55"/>
      <c r="AAN66" s="55"/>
      <c r="AAO66" s="55"/>
      <c r="AAP66" s="55"/>
      <c r="AAQ66" s="55"/>
      <c r="AAR66" s="55"/>
      <c r="AAS66" s="55"/>
      <c r="AAT66" s="55"/>
      <c r="AAU66" s="55"/>
      <c r="AAV66" s="55"/>
      <c r="AAW66" s="55"/>
      <c r="AAX66" s="55"/>
      <c r="AAY66" s="55"/>
      <c r="AAZ66" s="55"/>
      <c r="ABA66" s="55"/>
      <c r="ABB66" s="55"/>
      <c r="ABC66" s="55"/>
      <c r="ABD66" s="55"/>
      <c r="ABE66" s="55"/>
      <c r="ABF66" s="55"/>
      <c r="ABG66" s="55"/>
      <c r="ABH66" s="55"/>
      <c r="ABI66" s="55"/>
      <c r="ABJ66" s="55"/>
      <c r="ABK66" s="55"/>
      <c r="ABL66" s="55"/>
      <c r="ABM66" s="55"/>
      <c r="ABN66" s="55"/>
      <c r="ABO66" s="55"/>
      <c r="ABP66" s="55"/>
      <c r="ABQ66" s="55"/>
      <c r="ABR66" s="55"/>
      <c r="ABS66" s="55"/>
      <c r="ABT66" s="55"/>
      <c r="ABU66" s="55"/>
      <c r="ABV66" s="55"/>
      <c r="ABW66" s="55"/>
      <c r="ABX66" s="55"/>
      <c r="ABY66" s="55"/>
      <c r="ABZ66" s="55"/>
      <c r="ACA66" s="55"/>
      <c r="ACB66" s="55"/>
      <c r="ACC66" s="55"/>
      <c r="ACD66" s="55"/>
      <c r="ACE66" s="55"/>
      <c r="ACF66" s="55"/>
      <c r="ACG66" s="55"/>
      <c r="ACH66" s="55"/>
      <c r="ACI66" s="55"/>
      <c r="ACJ66" s="55"/>
      <c r="ACK66" s="55"/>
      <c r="ACL66" s="55"/>
      <c r="ACM66" s="55"/>
      <c r="ACN66" s="55"/>
      <c r="ACO66" s="55"/>
      <c r="ACP66" s="55"/>
      <c r="ACQ66" s="55"/>
      <c r="ACR66" s="55"/>
      <c r="ACS66" s="55"/>
      <c r="ACT66" s="55"/>
      <c r="ACU66" s="55"/>
      <c r="ACV66" s="55"/>
      <c r="ACW66" s="55"/>
      <c r="ACX66" s="55"/>
      <c r="ACY66" s="55"/>
      <c r="ACZ66" s="55"/>
      <c r="ADA66" s="55"/>
      <c r="ADB66" s="55"/>
      <c r="ADC66" s="55"/>
      <c r="ADD66" s="55"/>
      <c r="ADE66" s="55"/>
      <c r="ADF66" s="55"/>
      <c r="ADG66" s="55"/>
      <c r="ADH66" s="55"/>
      <c r="ADI66" s="55"/>
      <c r="ADJ66" s="55"/>
      <c r="ADK66" s="55"/>
      <c r="ADL66" s="55"/>
      <c r="ADM66" s="55"/>
      <c r="ADN66" s="55"/>
      <c r="ADO66" s="55"/>
      <c r="ADP66" s="55"/>
      <c r="ADQ66" s="55"/>
      <c r="ADR66" s="55"/>
      <c r="ADS66" s="55"/>
      <c r="ADT66" s="55"/>
      <c r="ADU66" s="55"/>
      <c r="ADV66" s="55"/>
      <c r="ADW66" s="55"/>
      <c r="ADX66" s="55"/>
      <c r="ADY66" s="55"/>
      <c r="ADZ66" s="55"/>
      <c r="AEA66" s="55"/>
      <c r="AEB66" s="55"/>
      <c r="AEC66" s="55"/>
      <c r="AED66" s="55"/>
      <c r="AEE66" s="55"/>
      <c r="AEF66" s="55"/>
      <c r="AEG66" s="55"/>
      <c r="AEH66" s="55"/>
      <c r="AEI66" s="55"/>
      <c r="AEJ66" s="55"/>
      <c r="AEK66" s="55"/>
      <c r="AEL66" s="55"/>
      <c r="AEM66" s="55"/>
      <c r="AEN66" s="55"/>
      <c r="AEO66" s="55"/>
      <c r="AEP66" s="55"/>
      <c r="AEQ66" s="55"/>
      <c r="AER66" s="55"/>
      <c r="AES66" s="55"/>
      <c r="AET66" s="55"/>
      <c r="AEU66" s="55"/>
      <c r="AEV66" s="55"/>
      <c r="AEW66" s="55"/>
      <c r="AEX66" s="55"/>
      <c r="AEY66" s="55"/>
      <c r="AEZ66" s="55"/>
      <c r="AFA66" s="55"/>
      <c r="AFB66" s="55"/>
      <c r="AFC66" s="55"/>
      <c r="AFD66" s="55"/>
      <c r="AFE66" s="55"/>
      <c r="AFF66" s="55"/>
      <c r="AFG66" s="55"/>
      <c r="AFH66" s="55"/>
      <c r="AFI66" s="55"/>
      <c r="AFJ66" s="55"/>
      <c r="AFK66" s="55"/>
      <c r="AFL66" s="55"/>
      <c r="AFM66" s="55"/>
      <c r="AFN66" s="55"/>
      <c r="AFO66" s="55"/>
      <c r="AFP66" s="55"/>
      <c r="AFQ66" s="55"/>
      <c r="AFR66" s="55"/>
      <c r="AFS66" s="55"/>
      <c r="AFT66" s="55"/>
      <c r="AFU66" s="55"/>
      <c r="AFV66" s="55"/>
      <c r="AFW66" s="55"/>
      <c r="AFX66" s="55"/>
      <c r="AFY66" s="55"/>
      <c r="AFZ66" s="55"/>
      <c r="AGA66" s="55"/>
      <c r="AGB66" s="55"/>
      <c r="AGC66" s="55"/>
      <c r="AGD66" s="55"/>
      <c r="AGE66" s="55"/>
      <c r="AGF66" s="55"/>
      <c r="AGG66" s="55"/>
      <c r="AGH66" s="55"/>
      <c r="AGI66" s="55"/>
      <c r="AGJ66" s="55"/>
      <c r="AGK66" s="55"/>
      <c r="AGL66" s="55"/>
      <c r="AGM66" s="55"/>
      <c r="AGN66" s="55"/>
      <c r="AGO66" s="55"/>
      <c r="AGP66" s="55"/>
      <c r="AGQ66" s="55"/>
      <c r="AGR66" s="55"/>
      <c r="AGS66" s="55"/>
      <c r="AGT66" s="55"/>
      <c r="AGU66" s="55"/>
      <c r="AGV66" s="55"/>
      <c r="AGW66" s="55"/>
      <c r="AGX66" s="55"/>
      <c r="AGY66" s="55"/>
      <c r="AGZ66" s="55"/>
      <c r="AHA66" s="55"/>
      <c r="AHB66" s="55"/>
      <c r="AHC66" s="55"/>
      <c r="AHD66" s="55"/>
      <c r="AHE66" s="55"/>
      <c r="AHF66" s="55"/>
      <c r="AHG66" s="55"/>
      <c r="AHH66" s="55"/>
      <c r="AHI66" s="55"/>
      <c r="AHJ66" s="55"/>
      <c r="AHK66" s="55"/>
      <c r="AHL66" s="55"/>
      <c r="AHM66" s="55"/>
      <c r="AHN66" s="55"/>
      <c r="AHO66" s="55"/>
      <c r="AHP66" s="55"/>
      <c r="AHQ66" s="55"/>
      <c r="AHR66" s="55"/>
      <c r="AHS66" s="55"/>
      <c r="AHT66" s="55"/>
      <c r="AHU66" s="55"/>
      <c r="AHV66" s="55"/>
      <c r="AHW66" s="55"/>
      <c r="AHX66" s="55"/>
      <c r="AHY66" s="55"/>
      <c r="AHZ66" s="55"/>
      <c r="AIA66" s="55"/>
      <c r="AIB66" s="55"/>
      <c r="AIC66" s="55"/>
      <c r="AID66" s="55"/>
      <c r="AIE66" s="55"/>
      <c r="AIF66" s="55"/>
      <c r="AIG66" s="55"/>
      <c r="AIH66" s="55"/>
      <c r="AII66" s="55"/>
      <c r="AIJ66" s="55"/>
      <c r="AIK66" s="55"/>
      <c r="AIL66" s="55"/>
      <c r="AIM66" s="55"/>
      <c r="AIN66" s="55"/>
      <c r="AIO66" s="55"/>
      <c r="AIP66" s="55"/>
      <c r="AIQ66" s="55"/>
      <c r="AIR66" s="55"/>
      <c r="AIS66" s="55"/>
      <c r="AIT66" s="55"/>
      <c r="AIU66" s="55"/>
      <c r="AIV66" s="55"/>
      <c r="AIW66" s="55"/>
      <c r="AIX66" s="55"/>
      <c r="AIY66" s="55"/>
      <c r="AIZ66" s="55"/>
      <c r="AJA66" s="55"/>
      <c r="AJB66" s="55"/>
      <c r="AJC66" s="55"/>
      <c r="AJD66" s="55"/>
      <c r="AJE66" s="55"/>
      <c r="AJF66" s="55"/>
      <c r="AJG66" s="55"/>
      <c r="AJH66" s="55"/>
      <c r="AJI66" s="55"/>
      <c r="AJJ66" s="55"/>
      <c r="AJK66" s="55"/>
      <c r="AJL66" s="55"/>
      <c r="AJM66" s="55"/>
      <c r="AJN66" s="55"/>
      <c r="AJO66" s="55"/>
      <c r="AJP66" s="55"/>
      <c r="AJQ66" s="55"/>
      <c r="AJR66" s="55"/>
      <c r="AJS66" s="55"/>
      <c r="AJT66" s="55"/>
      <c r="AJU66" s="55"/>
      <c r="AJV66" s="55"/>
      <c r="AJW66" s="55"/>
      <c r="AJX66" s="55"/>
      <c r="AJY66" s="55"/>
      <c r="AJZ66" s="55"/>
      <c r="AKA66" s="55"/>
      <c r="AKB66" s="55"/>
      <c r="AKC66" s="55"/>
      <c r="AKD66" s="55"/>
      <c r="AKE66" s="55"/>
      <c r="AKF66" s="55"/>
      <c r="AKG66" s="55"/>
      <c r="AKH66" s="55"/>
      <c r="AKI66" s="55"/>
      <c r="AKJ66" s="55"/>
      <c r="AKK66" s="55"/>
      <c r="AKL66" s="55"/>
      <c r="AKM66" s="55"/>
      <c r="AKN66" s="55"/>
      <c r="AKO66" s="55"/>
      <c r="AKP66" s="55"/>
      <c r="AKQ66" s="55"/>
      <c r="AKR66" s="55"/>
      <c r="AKS66" s="55"/>
      <c r="AKT66" s="55"/>
      <c r="AKU66" s="55"/>
      <c r="AKV66" s="55"/>
      <c r="AKW66" s="55"/>
      <c r="AKX66" s="55"/>
      <c r="AKY66" s="55"/>
      <c r="AKZ66" s="55"/>
      <c r="ALA66" s="55"/>
      <c r="ALB66" s="55"/>
      <c r="ALC66" s="55"/>
      <c r="ALD66" s="55"/>
      <c r="ALE66" s="55"/>
      <c r="ALF66" s="55"/>
      <c r="ALG66" s="55"/>
      <c r="ALH66" s="55"/>
      <c r="ALI66" s="55"/>
      <c r="ALJ66" s="55"/>
      <c r="ALK66" s="55"/>
      <c r="ALL66" s="55"/>
      <c r="ALM66" s="55"/>
      <c r="ALN66" s="55"/>
      <c r="ALO66" s="55"/>
      <c r="ALP66" s="55"/>
      <c r="ALQ66" s="55"/>
      <c r="ALR66" s="55"/>
      <c r="ALS66" s="55"/>
      <c r="ALT66" s="55"/>
      <c r="ALU66" s="55"/>
      <c r="ALV66" s="55"/>
      <c r="ALW66" s="55"/>
      <c r="ALX66" s="55"/>
      <c r="ALY66" s="55"/>
      <c r="ALZ66" s="55"/>
      <c r="AMA66" s="55"/>
      <c r="AMB66" s="55"/>
      <c r="AMC66" s="55"/>
      <c r="AMD66" s="55"/>
      <c r="AME66" s="55"/>
      <c r="AMF66" s="55"/>
      <c r="AMG66" s="55"/>
      <c r="AMH66" s="55"/>
      <c r="AMI66" s="55"/>
      <c r="AMJ66" s="55"/>
      <c r="AMK66" s="55"/>
      <c r="AML66" s="55"/>
      <c r="AMM66" s="55"/>
      <c r="AMN66" s="55"/>
      <c r="AMO66" s="55"/>
      <c r="AMP66" s="55"/>
      <c r="AMQ66" s="55"/>
      <c r="AMR66" s="55"/>
      <c r="AMS66" s="55"/>
      <c r="AMT66" s="55"/>
      <c r="AMU66" s="55"/>
      <c r="AMV66" s="55"/>
      <c r="AMW66" s="55"/>
      <c r="AMX66" s="55"/>
      <c r="AMY66" s="55"/>
      <c r="AMZ66" s="55"/>
      <c r="ANA66" s="55"/>
      <c r="ANB66" s="55"/>
      <c r="ANC66" s="55"/>
      <c r="AND66" s="55"/>
      <c r="ANE66" s="55"/>
      <c r="ANF66" s="55"/>
      <c r="ANG66" s="55"/>
      <c r="ANH66" s="55"/>
      <c r="ANI66" s="55"/>
      <c r="ANJ66" s="55"/>
      <c r="ANK66" s="55"/>
      <c r="ANL66" s="55"/>
      <c r="ANM66" s="55"/>
      <c r="ANN66" s="55"/>
      <c r="ANO66" s="55"/>
      <c r="ANP66" s="55"/>
      <c r="ANQ66" s="55"/>
      <c r="ANR66" s="55"/>
      <c r="ANS66" s="55"/>
      <c r="ANT66" s="55"/>
      <c r="ANU66" s="55"/>
      <c r="ANV66" s="55"/>
      <c r="ANW66" s="55"/>
      <c r="ANX66" s="55"/>
      <c r="ANY66" s="55"/>
      <c r="ANZ66" s="55"/>
      <c r="AOA66" s="55"/>
      <c r="AOB66" s="55"/>
      <c r="AOC66" s="55"/>
      <c r="AOD66" s="55"/>
      <c r="AOE66" s="55"/>
      <c r="AOF66" s="55"/>
      <c r="AOG66" s="55"/>
      <c r="AOH66" s="55"/>
      <c r="AOI66" s="55"/>
      <c r="AOJ66" s="55"/>
      <c r="AOK66" s="55"/>
      <c r="AOL66" s="55"/>
      <c r="AOM66" s="55"/>
      <c r="AON66" s="55"/>
      <c r="AOO66" s="55"/>
      <c r="AOP66" s="55"/>
      <c r="AOQ66" s="55"/>
      <c r="AOR66" s="55"/>
      <c r="AOS66" s="55"/>
      <c r="AOT66" s="55"/>
      <c r="AOU66" s="55"/>
      <c r="AOV66" s="55"/>
      <c r="AOW66" s="55"/>
      <c r="AOX66" s="55"/>
      <c r="AOY66" s="55"/>
      <c r="AOZ66" s="55"/>
      <c r="APA66" s="55"/>
      <c r="APB66" s="55"/>
      <c r="APC66" s="55"/>
      <c r="APD66" s="55"/>
      <c r="APE66" s="55"/>
      <c r="APF66" s="55"/>
      <c r="APG66" s="55"/>
      <c r="APH66" s="55"/>
      <c r="API66" s="55"/>
      <c r="APJ66" s="55"/>
      <c r="APK66" s="55"/>
      <c r="APL66" s="55"/>
      <c r="APM66" s="55"/>
      <c r="APN66" s="55"/>
      <c r="APO66" s="55"/>
      <c r="APP66" s="55"/>
      <c r="APQ66" s="55"/>
      <c r="APR66" s="55"/>
      <c r="APS66" s="55"/>
      <c r="APT66" s="55"/>
      <c r="APU66" s="55"/>
      <c r="APV66" s="55"/>
      <c r="APW66" s="55"/>
      <c r="APX66" s="55"/>
      <c r="APY66" s="55"/>
      <c r="APZ66" s="55"/>
      <c r="AQA66" s="55"/>
      <c r="AQB66" s="55"/>
      <c r="AQC66" s="55"/>
      <c r="AQD66" s="55"/>
      <c r="AQE66" s="55"/>
      <c r="AQF66" s="55"/>
      <c r="AQG66" s="55"/>
      <c r="AQH66" s="55"/>
      <c r="AQI66" s="55"/>
      <c r="AQJ66" s="55"/>
      <c r="AQK66" s="55"/>
      <c r="AQL66" s="55"/>
      <c r="AQM66" s="55"/>
      <c r="AQN66" s="55"/>
      <c r="AQO66" s="55"/>
      <c r="AQP66" s="55"/>
      <c r="AQQ66" s="55"/>
      <c r="AQR66" s="55"/>
      <c r="AQS66" s="55"/>
      <c r="AQT66" s="55"/>
      <c r="AQU66" s="55"/>
      <c r="AQV66" s="55"/>
      <c r="AQW66" s="55"/>
      <c r="AQX66" s="55"/>
      <c r="AQY66" s="55"/>
      <c r="AQZ66" s="55"/>
      <c r="ARA66" s="55"/>
      <c r="ARB66" s="55"/>
      <c r="ARC66" s="55"/>
      <c r="ARD66" s="55"/>
      <c r="ARE66" s="55"/>
      <c r="ARF66" s="55"/>
      <c r="ARG66" s="55"/>
      <c r="ARH66" s="55"/>
      <c r="ARI66" s="55"/>
      <c r="ARJ66" s="55"/>
      <c r="ARK66" s="55"/>
      <c r="ARL66" s="55"/>
      <c r="ARM66" s="55"/>
      <c r="ARN66" s="55"/>
      <c r="ARO66" s="55"/>
      <c r="ARP66" s="55"/>
      <c r="ARQ66" s="55"/>
      <c r="ARR66" s="55"/>
      <c r="ARS66" s="55"/>
      <c r="ART66" s="55"/>
      <c r="ARU66" s="55"/>
      <c r="ARV66" s="55"/>
      <c r="ARW66" s="55"/>
      <c r="ARX66" s="55"/>
      <c r="ARY66" s="55"/>
      <c r="ARZ66" s="55"/>
      <c r="ASA66" s="55"/>
      <c r="ASB66" s="55"/>
      <c r="ASC66" s="55"/>
      <c r="ASD66" s="55"/>
      <c r="ASE66" s="55"/>
      <c r="ASF66" s="55"/>
      <c r="ASG66" s="55"/>
      <c r="ASH66" s="55"/>
      <c r="ASI66" s="55"/>
      <c r="ASJ66" s="55"/>
      <c r="ASK66" s="55"/>
      <c r="ASL66" s="55"/>
      <c r="ASM66" s="55"/>
      <c r="ASN66" s="55"/>
      <c r="ASO66" s="55"/>
      <c r="ASP66" s="55"/>
      <c r="ASQ66" s="55"/>
      <c r="ASR66" s="55"/>
      <c r="ASS66" s="55"/>
      <c r="AST66" s="55"/>
      <c r="ASU66" s="55"/>
      <c r="ASV66" s="55"/>
      <c r="ASW66" s="55"/>
      <c r="ASX66" s="55"/>
      <c r="ASY66" s="55"/>
      <c r="ASZ66" s="55"/>
      <c r="ATA66" s="55"/>
      <c r="ATB66" s="55"/>
      <c r="ATC66" s="55"/>
      <c r="ATD66" s="55"/>
      <c r="ATE66" s="55"/>
      <c r="ATF66" s="55"/>
      <c r="ATG66" s="55"/>
      <c r="ATH66" s="55"/>
      <c r="ATI66" s="55"/>
      <c r="ATJ66" s="55"/>
      <c r="ATK66" s="55"/>
      <c r="ATL66" s="55"/>
      <c r="ATM66" s="55"/>
      <c r="ATN66" s="55"/>
      <c r="ATO66" s="55"/>
      <c r="ATP66" s="55"/>
      <c r="ATQ66" s="55"/>
      <c r="ATR66" s="55"/>
      <c r="ATS66" s="55"/>
      <c r="ATT66" s="55"/>
      <c r="ATU66" s="55"/>
      <c r="ATV66" s="55"/>
      <c r="ATW66" s="55"/>
      <c r="ATX66" s="55"/>
      <c r="ATY66" s="55"/>
      <c r="ATZ66" s="55"/>
      <c r="AUA66" s="55"/>
      <c r="AUB66" s="55"/>
      <c r="AUC66" s="55"/>
      <c r="AUD66" s="55"/>
      <c r="AUE66" s="55"/>
      <c r="AUF66" s="55"/>
      <c r="AUG66" s="55"/>
      <c r="AUH66" s="55"/>
      <c r="AUI66" s="55"/>
      <c r="AUJ66" s="55"/>
      <c r="AUK66" s="55"/>
      <c r="AUL66" s="55"/>
      <c r="AUM66" s="55"/>
      <c r="AUN66" s="55"/>
      <c r="AUO66" s="55"/>
      <c r="AUP66" s="55"/>
      <c r="AUQ66" s="55"/>
      <c r="AUR66" s="55"/>
      <c r="AUS66" s="55"/>
      <c r="AUT66" s="55"/>
      <c r="AUU66" s="55"/>
      <c r="AUV66" s="55"/>
      <c r="AUW66" s="55"/>
      <c r="AUX66" s="55"/>
      <c r="AUY66" s="55"/>
      <c r="AUZ66" s="55"/>
      <c r="AVA66" s="55"/>
      <c r="AVB66" s="55"/>
      <c r="AVC66" s="55"/>
      <c r="AVD66" s="55"/>
      <c r="AVE66" s="55"/>
      <c r="AVF66" s="55"/>
      <c r="AVG66" s="55"/>
      <c r="AVH66" s="55"/>
      <c r="AVI66" s="55"/>
      <c r="AVJ66" s="55"/>
      <c r="AVK66" s="55"/>
      <c r="AVL66" s="55"/>
      <c r="AVM66" s="55"/>
      <c r="AVN66" s="55"/>
      <c r="AVO66" s="55"/>
      <c r="AVP66" s="55"/>
      <c r="AVQ66" s="55"/>
      <c r="AVR66" s="55"/>
      <c r="AVS66" s="55"/>
      <c r="AVT66" s="55"/>
      <c r="AVU66" s="55"/>
      <c r="AVV66" s="55"/>
      <c r="AVW66" s="55"/>
      <c r="AVX66" s="55"/>
      <c r="AVY66" s="55"/>
      <c r="AVZ66" s="55"/>
      <c r="AWA66" s="55"/>
      <c r="AWB66" s="55"/>
      <c r="AWC66" s="55"/>
      <c r="AWD66" s="55"/>
      <c r="AWE66" s="55"/>
      <c r="AWF66" s="55"/>
      <c r="AWG66" s="55"/>
      <c r="AWH66" s="55"/>
      <c r="AWI66" s="55"/>
      <c r="AWJ66" s="55"/>
      <c r="AWK66" s="55"/>
      <c r="AWL66" s="55"/>
      <c r="AWM66" s="55"/>
      <c r="AWN66" s="55"/>
      <c r="AWO66" s="55"/>
      <c r="AWP66" s="55"/>
      <c r="AWQ66" s="55"/>
      <c r="AWR66" s="55"/>
      <c r="AWS66" s="55"/>
      <c r="AWT66" s="55"/>
      <c r="AWU66" s="55"/>
      <c r="AWV66" s="55"/>
      <c r="AWW66" s="55"/>
      <c r="AWX66" s="55"/>
      <c r="AWY66" s="55"/>
      <c r="AWZ66" s="55"/>
      <c r="AXA66" s="55"/>
      <c r="AXB66" s="55"/>
      <c r="AXC66" s="55"/>
      <c r="AXD66" s="55"/>
      <c r="AXE66" s="55"/>
      <c r="AXF66" s="55"/>
      <c r="AXG66" s="55"/>
      <c r="AXH66" s="55"/>
      <c r="AXI66" s="55"/>
      <c r="AXJ66" s="55"/>
      <c r="AXK66" s="55"/>
      <c r="AXL66" s="55"/>
      <c r="AXM66" s="55"/>
      <c r="AXN66" s="55"/>
      <c r="AXO66" s="55"/>
      <c r="AXP66" s="55"/>
      <c r="AXQ66" s="55"/>
      <c r="AXR66" s="55"/>
      <c r="AXS66" s="55"/>
      <c r="AXT66" s="55"/>
      <c r="AXU66" s="55"/>
      <c r="AXV66" s="55"/>
      <c r="AXW66" s="55"/>
      <c r="AXX66" s="55"/>
      <c r="AXY66" s="55"/>
      <c r="AXZ66" s="55"/>
      <c r="AYA66" s="55"/>
      <c r="AYB66" s="55"/>
      <c r="AYC66" s="55"/>
      <c r="AYD66" s="55"/>
      <c r="AYE66" s="55"/>
      <c r="AYF66" s="55"/>
      <c r="AYG66" s="55"/>
      <c r="AYH66" s="55"/>
      <c r="AYI66" s="55"/>
      <c r="AYJ66" s="55"/>
      <c r="AYK66" s="55"/>
      <c r="AYL66" s="55"/>
      <c r="AYM66" s="55"/>
      <c r="AYN66" s="55"/>
      <c r="AYO66" s="55"/>
      <c r="AYP66" s="55"/>
      <c r="AYQ66" s="55"/>
      <c r="AYR66" s="55"/>
      <c r="AYS66" s="55"/>
      <c r="AYT66" s="55"/>
      <c r="AYU66" s="55"/>
      <c r="AYV66" s="55"/>
      <c r="AYW66" s="55"/>
      <c r="AYX66" s="55"/>
      <c r="AYY66" s="55"/>
      <c r="AYZ66" s="55"/>
      <c r="AZA66" s="55"/>
      <c r="AZB66" s="55"/>
      <c r="AZC66" s="55"/>
      <c r="AZD66" s="55"/>
      <c r="AZE66" s="55"/>
      <c r="AZF66" s="55"/>
      <c r="AZG66" s="55"/>
      <c r="AZH66" s="55"/>
      <c r="AZI66" s="55"/>
      <c r="AZJ66" s="55"/>
      <c r="AZK66" s="55"/>
      <c r="AZL66" s="55"/>
      <c r="AZM66" s="55"/>
      <c r="AZN66" s="55"/>
      <c r="AZO66" s="55"/>
      <c r="AZP66" s="55"/>
      <c r="AZQ66" s="55"/>
      <c r="AZR66" s="55"/>
      <c r="AZS66" s="55"/>
      <c r="AZT66" s="55"/>
      <c r="AZU66" s="55"/>
      <c r="AZV66" s="55"/>
      <c r="AZW66" s="55"/>
      <c r="AZX66" s="55"/>
      <c r="AZY66" s="55"/>
      <c r="AZZ66" s="55"/>
      <c r="BAA66" s="55"/>
      <c r="BAB66" s="55"/>
      <c r="BAC66" s="55"/>
      <c r="BAD66" s="55"/>
      <c r="BAE66" s="55"/>
      <c r="BAF66" s="55"/>
      <c r="BAG66" s="55"/>
      <c r="BAH66" s="55"/>
      <c r="BAI66" s="55"/>
      <c r="BAJ66" s="55"/>
      <c r="BAK66" s="55"/>
      <c r="BAL66" s="55"/>
      <c r="BAM66" s="55"/>
      <c r="BAN66" s="55"/>
      <c r="BAO66" s="55"/>
      <c r="BAP66" s="55"/>
      <c r="BAQ66" s="55"/>
      <c r="BAR66" s="55"/>
      <c r="BAS66" s="55"/>
      <c r="BAT66" s="55"/>
      <c r="BAU66" s="55"/>
      <c r="BAV66" s="55"/>
      <c r="BAW66" s="55"/>
      <c r="BAX66" s="55"/>
      <c r="BAY66" s="55"/>
      <c r="BAZ66" s="55"/>
      <c r="BBA66" s="55"/>
      <c r="BBB66" s="55"/>
      <c r="BBC66" s="55"/>
      <c r="BBD66" s="55"/>
      <c r="BBE66" s="55"/>
      <c r="BBF66" s="55"/>
      <c r="BBG66" s="55"/>
      <c r="BBH66" s="55"/>
      <c r="BBI66" s="55"/>
      <c r="BBJ66" s="55"/>
      <c r="BBK66" s="55"/>
      <c r="BBL66" s="55"/>
      <c r="BBM66" s="55"/>
      <c r="BBN66" s="55"/>
      <c r="BBO66" s="55"/>
      <c r="BBP66" s="55"/>
      <c r="BBQ66" s="55"/>
      <c r="BBR66" s="55"/>
      <c r="BBS66" s="55"/>
      <c r="BBT66" s="55"/>
      <c r="BBU66" s="55"/>
      <c r="BBV66" s="55"/>
      <c r="BBW66" s="55"/>
      <c r="BBX66" s="55"/>
      <c r="BBY66" s="55"/>
      <c r="BBZ66" s="55"/>
      <c r="BCA66" s="55"/>
      <c r="BCB66" s="55"/>
      <c r="BCC66" s="55"/>
      <c r="BCD66" s="55"/>
      <c r="BCE66" s="55"/>
      <c r="BCF66" s="55"/>
      <c r="BCG66" s="55"/>
      <c r="BCH66" s="55"/>
      <c r="BCI66" s="55"/>
      <c r="BCJ66" s="55"/>
      <c r="BCK66" s="55"/>
      <c r="BCL66" s="55"/>
      <c r="BCM66" s="55"/>
      <c r="BCN66" s="55"/>
      <c r="BCO66" s="55"/>
      <c r="BCP66" s="55"/>
      <c r="BCQ66" s="55"/>
      <c r="BCR66" s="55"/>
      <c r="BCS66" s="55"/>
      <c r="BCT66" s="55"/>
      <c r="BCU66" s="55"/>
      <c r="BCV66" s="55"/>
      <c r="BCW66" s="55"/>
      <c r="BCX66" s="55"/>
      <c r="BCY66" s="55"/>
      <c r="BCZ66" s="55"/>
      <c r="BDA66" s="55"/>
      <c r="BDB66" s="55"/>
      <c r="BDC66" s="55"/>
      <c r="BDD66" s="55"/>
      <c r="BDE66" s="55"/>
      <c r="BDF66" s="55"/>
      <c r="BDG66" s="55"/>
      <c r="BDH66" s="55"/>
      <c r="BDI66" s="55"/>
      <c r="BDJ66" s="55"/>
      <c r="BDK66" s="55"/>
      <c r="BDL66" s="55"/>
      <c r="BDM66" s="55"/>
      <c r="BDN66" s="55"/>
      <c r="BDO66" s="55"/>
      <c r="BDP66" s="55"/>
      <c r="BDQ66" s="55"/>
      <c r="BDR66" s="55"/>
      <c r="BDS66" s="55"/>
      <c r="BDT66" s="55"/>
      <c r="BDU66" s="55"/>
      <c r="BDV66" s="55"/>
      <c r="BDW66" s="55"/>
      <c r="BDX66" s="55"/>
      <c r="BDY66" s="55"/>
      <c r="BDZ66" s="55"/>
      <c r="BEA66" s="55"/>
      <c r="BEB66" s="55"/>
      <c r="BEC66" s="55"/>
      <c r="BED66" s="55"/>
      <c r="BEE66" s="55"/>
      <c r="BEF66" s="55"/>
      <c r="BEG66" s="55"/>
      <c r="BEH66" s="55"/>
      <c r="BEI66" s="55"/>
      <c r="BEJ66" s="55"/>
      <c r="BEK66" s="55"/>
      <c r="BEL66" s="55"/>
      <c r="BEM66" s="55"/>
      <c r="BEN66" s="55"/>
      <c r="BEO66" s="55"/>
      <c r="BEP66" s="55"/>
      <c r="BEQ66" s="55"/>
      <c r="BER66" s="55"/>
      <c r="BES66" s="55"/>
      <c r="BET66" s="55"/>
      <c r="BEU66" s="55"/>
      <c r="BEV66" s="55"/>
      <c r="BEW66" s="55"/>
      <c r="BEX66" s="55"/>
      <c r="BEY66" s="55"/>
      <c r="BEZ66" s="55"/>
      <c r="BFA66" s="55"/>
      <c r="BFB66" s="55"/>
      <c r="BFC66" s="55"/>
      <c r="BFD66" s="55"/>
      <c r="BFE66" s="55"/>
      <c r="BFF66" s="55"/>
      <c r="BFG66" s="55"/>
      <c r="BFH66" s="55"/>
      <c r="BFI66" s="55"/>
      <c r="BFJ66" s="55"/>
      <c r="BFK66" s="55"/>
      <c r="BFL66" s="55"/>
      <c r="BFM66" s="55"/>
      <c r="BFN66" s="55"/>
      <c r="BFO66" s="55"/>
      <c r="BFP66" s="55"/>
      <c r="BFQ66" s="55"/>
      <c r="BFR66" s="55"/>
      <c r="BFS66" s="55"/>
      <c r="BFT66" s="55"/>
      <c r="BFU66" s="55"/>
      <c r="BFV66" s="55"/>
      <c r="BFW66" s="55"/>
      <c r="BFX66" s="55"/>
      <c r="BFY66" s="55"/>
      <c r="BFZ66" s="55"/>
      <c r="BGA66" s="55"/>
      <c r="BGB66" s="55"/>
      <c r="BGC66" s="55"/>
      <c r="BGD66" s="55"/>
      <c r="BGE66" s="55"/>
      <c r="BGF66" s="55"/>
      <c r="BGG66" s="55"/>
      <c r="BGH66" s="55"/>
      <c r="BGI66" s="55"/>
      <c r="BGJ66" s="55"/>
      <c r="BGK66" s="55"/>
      <c r="BGL66" s="55"/>
      <c r="BGM66" s="55"/>
      <c r="BGN66" s="55"/>
      <c r="BGO66" s="55"/>
      <c r="BGP66" s="55"/>
      <c r="BGQ66" s="55"/>
      <c r="BGR66" s="55"/>
      <c r="BGS66" s="55"/>
      <c r="BGT66" s="55"/>
      <c r="BGU66" s="55"/>
      <c r="BGV66" s="55"/>
      <c r="BGW66" s="55"/>
      <c r="BGX66" s="55"/>
      <c r="BGY66" s="55"/>
      <c r="BGZ66" s="55"/>
      <c r="BHA66" s="55"/>
      <c r="BHB66" s="55"/>
      <c r="BHC66" s="55"/>
      <c r="BHD66" s="55"/>
      <c r="BHE66" s="55"/>
      <c r="BHF66" s="55"/>
      <c r="BHG66" s="55"/>
      <c r="BHH66" s="55"/>
      <c r="BHI66" s="55"/>
      <c r="BHJ66" s="55"/>
      <c r="BHK66" s="55"/>
      <c r="BHL66" s="55"/>
      <c r="BHM66" s="55"/>
      <c r="BHN66" s="55"/>
      <c r="BHO66" s="55"/>
      <c r="BHP66" s="55"/>
      <c r="BHQ66" s="55"/>
      <c r="BHR66" s="55"/>
      <c r="BHS66" s="55"/>
      <c r="BHT66" s="55"/>
      <c r="BHU66" s="55"/>
      <c r="BHV66" s="55"/>
      <c r="BHW66" s="55"/>
      <c r="BHX66" s="55"/>
      <c r="BHY66" s="55"/>
      <c r="BHZ66" s="55"/>
      <c r="BIA66" s="55"/>
      <c r="BIB66" s="55"/>
      <c r="BIC66" s="55"/>
      <c r="BID66" s="55"/>
      <c r="BIE66" s="55"/>
      <c r="BIF66" s="55"/>
      <c r="BIG66" s="55"/>
      <c r="BIH66" s="55"/>
      <c r="BII66" s="55"/>
      <c r="BIJ66" s="55"/>
      <c r="BIK66" s="55"/>
      <c r="BIL66" s="55"/>
      <c r="BIM66" s="55"/>
      <c r="BIN66" s="55"/>
      <c r="BIO66" s="55"/>
      <c r="BIP66" s="55"/>
      <c r="BIQ66" s="55"/>
      <c r="BIR66" s="55"/>
      <c r="BIS66" s="55"/>
      <c r="BIT66" s="55"/>
      <c r="BIU66" s="55"/>
      <c r="BIV66" s="55"/>
      <c r="BIW66" s="55"/>
      <c r="BIX66" s="55"/>
      <c r="BIY66" s="55"/>
      <c r="BIZ66" s="55"/>
      <c r="BJA66" s="55"/>
      <c r="BJB66" s="55"/>
      <c r="BJC66" s="55"/>
      <c r="BJD66" s="55"/>
      <c r="BJE66" s="55"/>
      <c r="BJF66" s="55"/>
      <c r="BJG66" s="55"/>
      <c r="BJH66" s="55"/>
      <c r="BJI66" s="55"/>
      <c r="BJJ66" s="55"/>
      <c r="BJK66" s="55"/>
      <c r="BJL66" s="55"/>
      <c r="BJM66" s="55"/>
      <c r="BJN66" s="55"/>
      <c r="BJO66" s="55"/>
      <c r="BJP66" s="55"/>
      <c r="BJQ66" s="55"/>
      <c r="BJR66" s="55"/>
      <c r="BJS66" s="55"/>
      <c r="BJT66" s="55"/>
      <c r="BJU66" s="55"/>
      <c r="BJV66" s="55"/>
      <c r="BJW66" s="55"/>
      <c r="BJX66" s="55"/>
      <c r="BJY66" s="55"/>
      <c r="BJZ66" s="55"/>
      <c r="BKA66" s="55"/>
      <c r="BKB66" s="55"/>
      <c r="BKC66" s="55"/>
      <c r="BKD66" s="55"/>
      <c r="BKE66" s="55"/>
      <c r="BKF66" s="55"/>
      <c r="BKG66" s="55"/>
      <c r="BKH66" s="55"/>
      <c r="BKI66" s="55"/>
      <c r="BKJ66" s="55"/>
      <c r="BKK66" s="55"/>
      <c r="BKL66" s="55"/>
      <c r="BKM66" s="55"/>
      <c r="BKN66" s="55"/>
      <c r="BKO66" s="55"/>
      <c r="BKP66" s="55"/>
      <c r="BKQ66" s="55"/>
      <c r="BKR66" s="55"/>
      <c r="BKS66" s="55"/>
      <c r="BKT66" s="55"/>
      <c r="BKU66" s="55"/>
      <c r="BKV66" s="55"/>
      <c r="BKW66" s="55"/>
      <c r="BKX66" s="55"/>
      <c r="BKY66" s="55"/>
      <c r="BKZ66" s="55"/>
      <c r="BLA66" s="55"/>
      <c r="BLB66" s="55"/>
      <c r="BLC66" s="55"/>
      <c r="BLD66" s="55"/>
      <c r="BLE66" s="55"/>
      <c r="BLF66" s="55"/>
      <c r="BLG66" s="55"/>
      <c r="BLH66" s="55"/>
      <c r="BLI66" s="55"/>
      <c r="BLJ66" s="55"/>
      <c r="BLK66" s="55"/>
      <c r="BLL66" s="55"/>
      <c r="BLM66" s="55"/>
      <c r="BLN66" s="55"/>
      <c r="BLO66" s="55"/>
      <c r="BLP66" s="55"/>
      <c r="BLQ66" s="55"/>
      <c r="BLR66" s="55"/>
      <c r="BLS66" s="55"/>
      <c r="BLT66" s="55"/>
      <c r="BLU66" s="55"/>
      <c r="BLV66" s="55"/>
      <c r="BLW66" s="55"/>
      <c r="BLX66" s="55"/>
      <c r="BLY66" s="55"/>
      <c r="BLZ66" s="55"/>
      <c r="BMA66" s="55"/>
      <c r="BMB66" s="55"/>
      <c r="BMC66" s="55"/>
      <c r="BMD66" s="55"/>
      <c r="BME66" s="55"/>
      <c r="BMF66" s="55"/>
      <c r="BMG66" s="55"/>
      <c r="BMH66" s="55"/>
      <c r="BMI66" s="55"/>
      <c r="BMJ66" s="55"/>
      <c r="BMK66" s="55"/>
      <c r="BML66" s="55"/>
      <c r="BMM66" s="55"/>
      <c r="BMN66" s="55"/>
      <c r="BMO66" s="55"/>
      <c r="BMP66" s="55"/>
      <c r="BMQ66" s="55"/>
      <c r="BMR66" s="55"/>
      <c r="BMS66" s="55"/>
      <c r="BMT66" s="55"/>
      <c r="BMU66" s="55"/>
      <c r="BMV66" s="55"/>
      <c r="BMW66" s="55"/>
      <c r="BMX66" s="55"/>
      <c r="BMY66" s="55"/>
      <c r="BMZ66" s="55"/>
      <c r="BNA66" s="55"/>
      <c r="BNB66" s="55"/>
      <c r="BNC66" s="55"/>
      <c r="BND66" s="55"/>
      <c r="BNE66" s="55"/>
      <c r="BNF66" s="55"/>
      <c r="BNG66" s="55"/>
      <c r="BNH66" s="55"/>
      <c r="BNI66" s="55"/>
      <c r="BNJ66" s="55"/>
      <c r="BNK66" s="55"/>
      <c r="BNL66" s="55"/>
      <c r="BNM66" s="55"/>
      <c r="BNN66" s="55"/>
      <c r="BNO66" s="55"/>
      <c r="BNP66" s="55"/>
      <c r="BNQ66" s="55"/>
      <c r="BNR66" s="55"/>
      <c r="BNS66" s="55"/>
      <c r="BNT66" s="55"/>
      <c r="BNU66" s="55"/>
      <c r="BNV66" s="55"/>
      <c r="BNW66" s="55"/>
      <c r="BNX66" s="55"/>
      <c r="BNY66" s="55"/>
      <c r="BNZ66" s="55"/>
      <c r="BOA66" s="55"/>
      <c r="BOB66" s="55"/>
      <c r="BOC66" s="55"/>
      <c r="BOD66" s="55"/>
      <c r="BOE66" s="55"/>
      <c r="BOF66" s="55"/>
      <c r="BOG66" s="55"/>
      <c r="BOH66" s="55"/>
      <c r="BOI66" s="55"/>
      <c r="BOJ66" s="55"/>
      <c r="BOK66" s="55"/>
      <c r="BOL66" s="55"/>
      <c r="BOM66" s="55"/>
      <c r="BON66" s="55"/>
      <c r="BOO66" s="55"/>
      <c r="BOP66" s="55"/>
      <c r="BOQ66" s="55"/>
      <c r="BOR66" s="55"/>
      <c r="BOS66" s="55"/>
      <c r="BOT66" s="55"/>
      <c r="BOU66" s="55"/>
      <c r="BOV66" s="55"/>
      <c r="BOW66" s="55"/>
      <c r="BOX66" s="55"/>
      <c r="BOY66" s="55"/>
      <c r="BOZ66" s="55"/>
      <c r="BPA66" s="55"/>
      <c r="BPB66" s="55"/>
      <c r="BPC66" s="55"/>
      <c r="BPD66" s="55"/>
      <c r="BPE66" s="55"/>
      <c r="BPF66" s="55"/>
      <c r="BPG66" s="55"/>
      <c r="BPH66" s="55"/>
      <c r="BPI66" s="55"/>
      <c r="BPJ66" s="55"/>
      <c r="BPK66" s="55"/>
      <c r="BPL66" s="55"/>
      <c r="BPM66" s="55"/>
      <c r="BPN66" s="55"/>
      <c r="BPO66" s="55"/>
      <c r="BPP66" s="55"/>
      <c r="BPQ66" s="55"/>
      <c r="BPR66" s="55"/>
      <c r="BPS66" s="55"/>
      <c r="BPT66" s="55"/>
      <c r="BPU66" s="55"/>
      <c r="BPV66" s="55"/>
      <c r="BPW66" s="55"/>
      <c r="BPX66" s="55"/>
      <c r="BPY66" s="55"/>
      <c r="BPZ66" s="55"/>
      <c r="BQA66" s="55"/>
      <c r="BQB66" s="55"/>
      <c r="BQC66" s="55"/>
      <c r="BQD66" s="55"/>
      <c r="BQE66" s="55"/>
      <c r="BQF66" s="55"/>
      <c r="BQG66" s="55"/>
      <c r="BQH66" s="55"/>
      <c r="BQI66" s="55"/>
      <c r="BQJ66" s="55"/>
      <c r="BQK66" s="55"/>
      <c r="BQL66" s="55"/>
      <c r="BQM66" s="55"/>
      <c r="BQN66" s="55"/>
      <c r="BQO66" s="55"/>
      <c r="BQP66" s="55"/>
      <c r="BQQ66" s="55"/>
      <c r="BQR66" s="55"/>
      <c r="BQS66" s="55"/>
      <c r="BQT66" s="55"/>
      <c r="BQU66" s="55"/>
      <c r="BQV66" s="55"/>
      <c r="BQW66" s="55"/>
      <c r="BQX66" s="55"/>
      <c r="BQY66" s="55"/>
      <c r="BQZ66" s="55"/>
      <c r="BRA66" s="55"/>
      <c r="BRB66" s="55"/>
      <c r="BRC66" s="55"/>
      <c r="BRD66" s="55"/>
      <c r="BRE66" s="55"/>
      <c r="BRF66" s="55"/>
      <c r="BRG66" s="55"/>
      <c r="BRH66" s="55"/>
      <c r="BRI66" s="55"/>
      <c r="BRJ66" s="55"/>
      <c r="BRK66" s="55"/>
      <c r="BRL66" s="55"/>
      <c r="BRM66" s="55"/>
      <c r="BRN66" s="55"/>
      <c r="BRO66" s="55"/>
      <c r="BRP66" s="55"/>
      <c r="BRQ66" s="55"/>
      <c r="BRR66" s="55"/>
      <c r="BRS66" s="55"/>
      <c r="BRT66" s="55"/>
      <c r="BRU66" s="55"/>
      <c r="BRV66" s="55"/>
      <c r="BRW66" s="55"/>
      <c r="BRX66" s="55"/>
      <c r="BRY66" s="55"/>
      <c r="BRZ66" s="55"/>
      <c r="BSA66" s="55"/>
      <c r="BSB66" s="55"/>
      <c r="BSC66" s="55"/>
      <c r="BSD66" s="55"/>
      <c r="BSE66" s="55"/>
      <c r="BSF66" s="55"/>
      <c r="BSG66" s="55"/>
      <c r="BSH66" s="55"/>
      <c r="BSI66" s="55"/>
      <c r="BSJ66" s="55"/>
      <c r="BSK66" s="55"/>
      <c r="BSL66" s="55"/>
      <c r="BSM66" s="55"/>
      <c r="BSN66" s="55"/>
      <c r="BSO66" s="55"/>
      <c r="BSP66" s="55"/>
      <c r="BSQ66" s="55"/>
      <c r="BSR66" s="55"/>
      <c r="BSS66" s="55"/>
      <c r="BST66" s="55"/>
      <c r="BSU66" s="55"/>
      <c r="BSV66" s="55"/>
      <c r="BSW66" s="55"/>
      <c r="BSX66" s="55"/>
      <c r="BSY66" s="55"/>
      <c r="BSZ66" s="55"/>
      <c r="BTA66" s="55"/>
      <c r="BTB66" s="55"/>
      <c r="BTC66" s="55"/>
      <c r="BTD66" s="55"/>
      <c r="BTE66" s="55"/>
      <c r="BTF66" s="55"/>
      <c r="BTG66" s="55"/>
      <c r="BTH66" s="55"/>
      <c r="BTI66" s="55"/>
      <c r="BTJ66" s="55"/>
      <c r="BTK66" s="55"/>
      <c r="BTL66" s="55"/>
      <c r="BTM66" s="55"/>
      <c r="BTN66" s="55"/>
      <c r="BTO66" s="55"/>
      <c r="BTP66" s="55"/>
      <c r="BTQ66" s="55"/>
      <c r="BTR66" s="55"/>
      <c r="BTS66" s="55"/>
      <c r="BTT66" s="55"/>
      <c r="BTU66" s="55"/>
      <c r="BTV66" s="55"/>
      <c r="BTW66" s="55"/>
      <c r="BTX66" s="55"/>
      <c r="BTY66" s="55"/>
      <c r="BTZ66" s="55"/>
      <c r="BUA66" s="55"/>
      <c r="BUB66" s="55"/>
      <c r="BUC66" s="55"/>
      <c r="BUD66" s="55"/>
      <c r="BUE66" s="55"/>
      <c r="BUF66" s="55"/>
      <c r="BUG66" s="55"/>
      <c r="BUH66" s="55"/>
      <c r="BUI66" s="55"/>
      <c r="BUJ66" s="55"/>
      <c r="BUK66" s="55"/>
      <c r="BUL66" s="55"/>
      <c r="BUM66" s="55"/>
      <c r="BUN66" s="55"/>
      <c r="BUO66" s="55"/>
      <c r="BUP66" s="55"/>
      <c r="BUQ66" s="55"/>
      <c r="BUR66" s="55"/>
      <c r="BUS66" s="55"/>
      <c r="BUT66" s="55"/>
      <c r="BUU66" s="55"/>
      <c r="BUV66" s="55"/>
      <c r="BUW66" s="55"/>
      <c r="BUX66" s="55"/>
      <c r="BUY66" s="55"/>
      <c r="BUZ66" s="55"/>
      <c r="BVA66" s="55"/>
      <c r="BVB66" s="55"/>
      <c r="BVC66" s="55"/>
      <c r="BVD66" s="55"/>
      <c r="BVE66" s="55"/>
      <c r="BVF66" s="55"/>
      <c r="BVG66" s="55"/>
      <c r="BVH66" s="55"/>
      <c r="BVI66" s="55"/>
      <c r="BVJ66" s="55"/>
      <c r="BVK66" s="55"/>
      <c r="BVL66" s="55"/>
      <c r="BVM66" s="55"/>
      <c r="BVN66" s="55"/>
      <c r="BVO66" s="55"/>
      <c r="BVP66" s="55"/>
      <c r="BVQ66" s="55"/>
      <c r="BVR66" s="55"/>
      <c r="BVS66" s="55"/>
      <c r="BVT66" s="55"/>
      <c r="BVU66" s="55"/>
      <c r="BVV66" s="55"/>
      <c r="BVW66" s="55"/>
      <c r="BVX66" s="55"/>
      <c r="BVY66" s="55"/>
      <c r="BVZ66" s="55"/>
      <c r="BWA66" s="55"/>
      <c r="BWB66" s="55"/>
      <c r="BWC66" s="55"/>
      <c r="BWD66" s="55"/>
      <c r="BWE66" s="55"/>
      <c r="BWF66" s="55"/>
      <c r="BWG66" s="55"/>
      <c r="BWH66" s="55"/>
      <c r="BWI66" s="55"/>
      <c r="BWJ66" s="55"/>
      <c r="BWK66" s="55"/>
      <c r="BWL66" s="55"/>
      <c r="BWM66" s="55"/>
      <c r="BWN66" s="55"/>
      <c r="BWO66" s="55"/>
      <c r="BWP66" s="55"/>
      <c r="BWQ66" s="55"/>
      <c r="BWR66" s="55"/>
      <c r="BWS66" s="55"/>
      <c r="BWT66" s="55"/>
      <c r="BWU66" s="55"/>
      <c r="BWV66" s="55"/>
      <c r="BWW66" s="55"/>
      <c r="BWX66" s="55"/>
      <c r="BWY66" s="55"/>
      <c r="BWZ66" s="55"/>
      <c r="BXA66" s="55"/>
      <c r="BXB66" s="55"/>
      <c r="BXC66" s="55"/>
      <c r="BXD66" s="55"/>
      <c r="BXE66" s="55"/>
      <c r="BXF66" s="55"/>
      <c r="BXG66" s="55"/>
      <c r="BXH66" s="55"/>
      <c r="BXI66" s="55"/>
      <c r="BXJ66" s="55"/>
      <c r="BXK66" s="55"/>
      <c r="BXL66" s="55"/>
      <c r="BXM66" s="55"/>
      <c r="BXN66" s="55"/>
      <c r="BXO66" s="55"/>
      <c r="BXP66" s="55"/>
      <c r="BXQ66" s="55"/>
      <c r="BXR66" s="55"/>
      <c r="BXS66" s="55"/>
      <c r="BXT66" s="55"/>
      <c r="BXU66" s="55"/>
      <c r="BXV66" s="55"/>
      <c r="BXW66" s="55"/>
      <c r="BXX66" s="55"/>
      <c r="BXY66" s="55"/>
      <c r="BXZ66" s="55"/>
      <c r="BYA66" s="55"/>
      <c r="BYB66" s="55"/>
      <c r="BYC66" s="55"/>
      <c r="BYD66" s="55"/>
      <c r="BYE66" s="55"/>
      <c r="BYF66" s="55"/>
      <c r="BYG66" s="55"/>
      <c r="BYH66" s="55"/>
      <c r="BYI66" s="55"/>
      <c r="BYJ66" s="55"/>
      <c r="BYK66" s="55"/>
      <c r="BYL66" s="55"/>
      <c r="BYM66" s="55"/>
      <c r="BYN66" s="55"/>
      <c r="BYO66" s="55"/>
      <c r="BYP66" s="55"/>
      <c r="BYQ66" s="55"/>
      <c r="BYR66" s="55"/>
      <c r="BYS66" s="55"/>
      <c r="BYT66" s="55"/>
      <c r="BYU66" s="55"/>
      <c r="BYV66" s="55"/>
      <c r="BYW66" s="55"/>
      <c r="BYX66" s="55"/>
      <c r="BYY66" s="55"/>
      <c r="BYZ66" s="55"/>
      <c r="BZA66" s="55"/>
      <c r="BZB66" s="55"/>
      <c r="BZC66" s="55"/>
      <c r="BZD66" s="55"/>
      <c r="BZE66" s="55"/>
      <c r="BZF66" s="55"/>
      <c r="BZG66" s="55"/>
      <c r="BZH66" s="55"/>
      <c r="BZI66" s="55"/>
      <c r="BZJ66" s="55"/>
      <c r="BZK66" s="55"/>
      <c r="BZL66" s="55"/>
      <c r="BZM66" s="55"/>
      <c r="BZN66" s="55"/>
      <c r="BZO66" s="55"/>
      <c r="BZP66" s="55"/>
      <c r="BZQ66" s="55"/>
      <c r="BZR66" s="55"/>
      <c r="BZS66" s="55"/>
      <c r="BZT66" s="55"/>
      <c r="BZU66" s="55"/>
      <c r="BZV66" s="55"/>
      <c r="BZW66" s="55"/>
      <c r="BZX66" s="55"/>
      <c r="BZY66" s="55"/>
      <c r="BZZ66" s="55"/>
      <c r="CAA66" s="55"/>
      <c r="CAB66" s="55"/>
      <c r="CAC66" s="55"/>
      <c r="CAD66" s="55"/>
      <c r="CAE66" s="55"/>
      <c r="CAF66" s="55"/>
      <c r="CAG66" s="55"/>
      <c r="CAH66" s="55"/>
      <c r="CAI66" s="55"/>
      <c r="CAJ66" s="55"/>
      <c r="CAK66" s="55"/>
      <c r="CAL66" s="55"/>
      <c r="CAM66" s="55"/>
      <c r="CAN66" s="55"/>
      <c r="CAO66" s="55"/>
      <c r="CAP66" s="55"/>
      <c r="CAQ66" s="55"/>
      <c r="CAR66" s="55"/>
      <c r="CAS66" s="55"/>
      <c r="CAT66" s="55"/>
      <c r="CAU66" s="55"/>
      <c r="CAV66" s="55"/>
      <c r="CAW66" s="55"/>
      <c r="CAX66" s="55"/>
      <c r="CAY66" s="55"/>
      <c r="CAZ66" s="55"/>
      <c r="CBA66" s="55"/>
      <c r="CBB66" s="55"/>
      <c r="CBC66" s="55"/>
      <c r="CBD66" s="55"/>
      <c r="CBE66" s="55"/>
      <c r="CBF66" s="55"/>
      <c r="CBG66" s="55"/>
      <c r="CBH66" s="55"/>
      <c r="CBI66" s="55"/>
      <c r="CBJ66" s="55"/>
      <c r="CBK66" s="55"/>
      <c r="CBL66" s="55"/>
      <c r="CBM66" s="55"/>
      <c r="CBN66" s="55"/>
      <c r="CBO66" s="55"/>
      <c r="CBP66" s="55"/>
      <c r="CBQ66" s="55"/>
      <c r="CBR66" s="55"/>
      <c r="CBS66" s="55"/>
      <c r="CBT66" s="55"/>
      <c r="CBU66" s="55"/>
      <c r="CBV66" s="55"/>
      <c r="CBW66" s="55"/>
      <c r="CBX66" s="55"/>
      <c r="CBY66" s="55"/>
      <c r="CBZ66" s="55"/>
      <c r="CCA66" s="55"/>
      <c r="CCB66" s="55"/>
      <c r="CCC66" s="55"/>
      <c r="CCD66" s="55"/>
      <c r="CCE66" s="55"/>
      <c r="CCF66" s="55"/>
      <c r="CCG66" s="55"/>
      <c r="CCH66" s="55"/>
      <c r="CCI66" s="55"/>
      <c r="CCJ66" s="55"/>
      <c r="CCK66" s="55"/>
      <c r="CCL66" s="55"/>
      <c r="CCM66" s="55"/>
      <c r="CCN66" s="55"/>
      <c r="CCO66" s="55"/>
      <c r="CCP66" s="55"/>
      <c r="CCQ66" s="55"/>
      <c r="CCR66" s="55"/>
      <c r="CCS66" s="55"/>
      <c r="CCT66" s="55"/>
      <c r="CCU66" s="55"/>
      <c r="CCV66" s="55"/>
      <c r="CCW66" s="55"/>
      <c r="CCX66" s="55"/>
      <c r="CCY66" s="55"/>
      <c r="CCZ66" s="55"/>
      <c r="CDA66" s="55"/>
      <c r="CDB66" s="55"/>
      <c r="CDC66" s="55"/>
      <c r="CDD66" s="55"/>
      <c r="CDE66" s="55"/>
      <c r="CDF66" s="55"/>
      <c r="CDG66" s="55"/>
      <c r="CDH66" s="55"/>
      <c r="CDI66" s="55"/>
      <c r="CDJ66" s="55"/>
      <c r="CDK66" s="55"/>
      <c r="CDL66" s="55"/>
      <c r="CDM66" s="55"/>
      <c r="CDN66" s="55"/>
      <c r="CDO66" s="55"/>
      <c r="CDP66" s="55"/>
      <c r="CDQ66" s="55"/>
      <c r="CDR66" s="55"/>
      <c r="CDS66" s="55"/>
      <c r="CDT66" s="55"/>
      <c r="CDU66" s="55"/>
      <c r="CDV66" s="55"/>
      <c r="CDW66" s="55"/>
      <c r="CDX66" s="55"/>
      <c r="CDY66" s="55"/>
      <c r="CDZ66" s="55"/>
      <c r="CEA66" s="55"/>
      <c r="CEB66" s="55"/>
      <c r="CEC66" s="55"/>
      <c r="CED66" s="55"/>
      <c r="CEE66" s="55"/>
      <c r="CEF66" s="55"/>
      <c r="CEG66" s="55"/>
      <c r="CEH66" s="55"/>
      <c r="CEI66" s="55"/>
      <c r="CEJ66" s="55"/>
      <c r="CEK66" s="55"/>
      <c r="CEL66" s="55"/>
      <c r="CEM66" s="55"/>
      <c r="CEN66" s="55"/>
      <c r="CEO66" s="55"/>
      <c r="CEP66" s="55"/>
      <c r="CEQ66" s="55"/>
      <c r="CER66" s="55"/>
      <c r="CES66" s="55"/>
      <c r="CET66" s="55"/>
      <c r="CEU66" s="55"/>
      <c r="CEV66" s="55"/>
      <c r="CEW66" s="55"/>
      <c r="CEX66" s="55"/>
      <c r="CEY66" s="55"/>
      <c r="CEZ66" s="55"/>
      <c r="CFA66" s="55"/>
      <c r="CFB66" s="55"/>
      <c r="CFC66" s="55"/>
      <c r="CFD66" s="55"/>
      <c r="CFE66" s="55"/>
      <c r="CFF66" s="55"/>
      <c r="CFG66" s="55"/>
      <c r="CFH66" s="55"/>
      <c r="CFI66" s="55"/>
      <c r="CFJ66" s="55"/>
      <c r="CFK66" s="55"/>
      <c r="CFL66" s="55"/>
      <c r="CFM66" s="55"/>
      <c r="CFN66" s="55"/>
      <c r="CFO66" s="55"/>
      <c r="CFP66" s="55"/>
      <c r="CFQ66" s="55"/>
      <c r="CFR66" s="55"/>
      <c r="CFS66" s="55"/>
      <c r="CFT66" s="55"/>
      <c r="CFU66" s="55"/>
      <c r="CFV66" s="55"/>
      <c r="CFW66" s="55"/>
      <c r="CFX66" s="55"/>
      <c r="CFY66" s="55"/>
      <c r="CFZ66" s="55"/>
      <c r="CGA66" s="55"/>
      <c r="CGB66" s="55"/>
      <c r="CGC66" s="55"/>
      <c r="CGD66" s="55"/>
      <c r="CGE66" s="55"/>
      <c r="CGF66" s="55"/>
      <c r="CGG66" s="55"/>
      <c r="CGH66" s="55"/>
      <c r="CGI66" s="55"/>
      <c r="CGJ66" s="55"/>
      <c r="CGK66" s="55"/>
      <c r="CGL66" s="55"/>
      <c r="CGM66" s="55"/>
      <c r="CGN66" s="55"/>
      <c r="CGO66" s="55"/>
      <c r="CGP66" s="55"/>
      <c r="CGQ66" s="55"/>
      <c r="CGR66" s="55"/>
      <c r="CGS66" s="55"/>
      <c r="CGT66" s="55"/>
      <c r="CGU66" s="55"/>
      <c r="CGV66" s="55"/>
      <c r="CGW66" s="55"/>
      <c r="CGX66" s="55"/>
      <c r="CGY66" s="55"/>
      <c r="CGZ66" s="55"/>
      <c r="CHA66" s="55"/>
      <c r="CHB66" s="55"/>
      <c r="CHC66" s="55"/>
      <c r="CHD66" s="55"/>
      <c r="CHE66" s="55"/>
      <c r="CHF66" s="55"/>
      <c r="CHG66" s="55"/>
      <c r="CHH66" s="55"/>
      <c r="CHI66" s="55"/>
      <c r="CHJ66" s="55"/>
      <c r="CHK66" s="55"/>
      <c r="CHL66" s="55"/>
      <c r="CHM66" s="55"/>
      <c r="CHN66" s="55"/>
      <c r="CHO66" s="55"/>
      <c r="CHP66" s="55"/>
      <c r="CHQ66" s="55"/>
      <c r="CHR66" s="55"/>
      <c r="CHS66" s="55"/>
      <c r="CHT66" s="55"/>
      <c r="CHU66" s="55"/>
      <c r="CHV66" s="55"/>
      <c r="CHW66" s="55"/>
      <c r="CHX66" s="55"/>
      <c r="CHY66" s="55"/>
      <c r="CHZ66" s="55"/>
      <c r="CIA66" s="55"/>
      <c r="CIB66" s="55"/>
      <c r="CIC66" s="55"/>
      <c r="CID66" s="55"/>
      <c r="CIE66" s="55"/>
      <c r="CIF66" s="55"/>
      <c r="CIG66" s="55"/>
      <c r="CIH66" s="55"/>
      <c r="CII66" s="55"/>
      <c r="CIJ66" s="55"/>
      <c r="CIK66" s="55"/>
      <c r="CIL66" s="55"/>
      <c r="CIM66" s="55"/>
      <c r="CIN66" s="55"/>
      <c r="CIO66" s="55"/>
      <c r="CIP66" s="55"/>
      <c r="CIQ66" s="55"/>
      <c r="CIR66" s="55"/>
      <c r="CIS66" s="55"/>
      <c r="CIT66" s="55"/>
      <c r="CIU66" s="55"/>
      <c r="CIV66" s="55"/>
      <c r="CIW66" s="55"/>
      <c r="CIX66" s="55"/>
      <c r="CIY66" s="55"/>
      <c r="CIZ66" s="55"/>
      <c r="CJA66" s="55"/>
      <c r="CJB66" s="55"/>
      <c r="CJC66" s="55"/>
      <c r="CJD66" s="55"/>
      <c r="CJE66" s="55"/>
      <c r="CJF66" s="55"/>
      <c r="CJG66" s="55"/>
      <c r="CJH66" s="55"/>
      <c r="CJI66" s="55"/>
      <c r="CJJ66" s="55"/>
      <c r="CJK66" s="55"/>
      <c r="CJL66" s="55"/>
      <c r="CJM66" s="55"/>
      <c r="CJN66" s="55"/>
      <c r="CJO66" s="55"/>
      <c r="CJP66" s="55"/>
      <c r="CJQ66" s="55"/>
      <c r="CJR66" s="55"/>
      <c r="CJS66" s="55"/>
      <c r="CJT66" s="55"/>
      <c r="CJU66" s="55"/>
      <c r="CJV66" s="55"/>
      <c r="CJW66" s="55"/>
      <c r="CJX66" s="55"/>
      <c r="CJY66" s="55"/>
      <c r="CJZ66" s="55"/>
      <c r="CKA66" s="55"/>
      <c r="CKB66" s="55"/>
      <c r="CKC66" s="55"/>
      <c r="CKD66" s="55"/>
      <c r="CKE66" s="55"/>
      <c r="CKF66" s="55"/>
      <c r="CKG66" s="55"/>
      <c r="CKH66" s="55"/>
      <c r="CKI66" s="55"/>
      <c r="CKJ66" s="55"/>
      <c r="CKK66" s="55"/>
      <c r="CKL66" s="55"/>
      <c r="CKM66" s="55"/>
      <c r="CKN66" s="55"/>
      <c r="CKO66" s="55"/>
      <c r="CKP66" s="55"/>
      <c r="CKQ66" s="55"/>
      <c r="CKR66" s="55"/>
      <c r="CKS66" s="55"/>
      <c r="CKT66" s="55"/>
      <c r="CKU66" s="55"/>
      <c r="CKV66" s="55"/>
      <c r="CKW66" s="55"/>
      <c r="CKX66" s="55"/>
      <c r="CKY66" s="55"/>
      <c r="CKZ66" s="55"/>
      <c r="CLA66" s="55"/>
      <c r="CLB66" s="55"/>
      <c r="CLC66" s="55"/>
      <c r="CLD66" s="55"/>
      <c r="CLE66" s="55"/>
      <c r="CLF66" s="55"/>
      <c r="CLG66" s="55"/>
      <c r="CLH66" s="55"/>
      <c r="CLI66" s="55"/>
      <c r="CLJ66" s="55"/>
      <c r="CLK66" s="55"/>
      <c r="CLL66" s="55"/>
      <c r="CLM66" s="55"/>
      <c r="CLN66" s="55"/>
      <c r="CLO66" s="55"/>
      <c r="CLP66" s="55"/>
      <c r="CLQ66" s="55"/>
      <c r="CLR66" s="55"/>
      <c r="CLS66" s="55"/>
      <c r="CLT66" s="55"/>
      <c r="CLU66" s="55"/>
      <c r="CLV66" s="55"/>
      <c r="CLW66" s="55"/>
      <c r="CLX66" s="55"/>
      <c r="CLY66" s="55"/>
      <c r="CLZ66" s="55"/>
      <c r="CMA66" s="55"/>
      <c r="CMB66" s="55"/>
      <c r="CMC66" s="55"/>
      <c r="CMD66" s="55"/>
      <c r="CME66" s="55"/>
      <c r="CMF66" s="55"/>
      <c r="CMG66" s="55"/>
      <c r="CMH66" s="55"/>
      <c r="CMI66" s="55"/>
      <c r="CMJ66" s="55"/>
      <c r="CMK66" s="55"/>
      <c r="CML66" s="55"/>
      <c r="CMM66" s="55"/>
      <c r="CMN66" s="55"/>
      <c r="CMO66" s="55"/>
      <c r="CMP66" s="55"/>
      <c r="CMQ66" s="55"/>
      <c r="CMR66" s="55"/>
      <c r="CMS66" s="55"/>
      <c r="CMT66" s="55"/>
      <c r="CMU66" s="55"/>
      <c r="CMV66" s="55"/>
      <c r="CMW66" s="55"/>
      <c r="CMX66" s="55"/>
      <c r="CMY66" s="55"/>
      <c r="CMZ66" s="55"/>
      <c r="CNA66" s="55"/>
      <c r="CNB66" s="55"/>
      <c r="CNC66" s="55"/>
      <c r="CND66" s="55"/>
      <c r="CNE66" s="55"/>
      <c r="CNF66" s="55"/>
      <c r="CNG66" s="55"/>
      <c r="CNH66" s="55"/>
      <c r="CNI66" s="55"/>
      <c r="CNJ66" s="55"/>
      <c r="CNK66" s="55"/>
      <c r="CNL66" s="55"/>
      <c r="CNM66" s="55"/>
      <c r="CNN66" s="55"/>
      <c r="CNO66" s="55"/>
      <c r="CNP66" s="55"/>
      <c r="CNQ66" s="55"/>
      <c r="CNR66" s="55"/>
      <c r="CNS66" s="55"/>
      <c r="CNT66" s="55"/>
      <c r="CNU66" s="55"/>
      <c r="CNV66" s="55"/>
      <c r="CNW66" s="55"/>
      <c r="CNX66" s="55"/>
      <c r="CNY66" s="55"/>
      <c r="CNZ66" s="55"/>
      <c r="COA66" s="55"/>
      <c r="COB66" s="55"/>
      <c r="COC66" s="55"/>
      <c r="COD66" s="55"/>
      <c r="COE66" s="55"/>
      <c r="COF66" s="55"/>
      <c r="COG66" s="55"/>
      <c r="COH66" s="55"/>
      <c r="COI66" s="55"/>
      <c r="COJ66" s="55"/>
      <c r="COK66" s="55"/>
      <c r="COL66" s="55"/>
      <c r="COM66" s="55"/>
      <c r="CON66" s="55"/>
      <c r="COO66" s="55"/>
      <c r="COP66" s="55"/>
      <c r="COQ66" s="55"/>
      <c r="COR66" s="55"/>
      <c r="COS66" s="55"/>
      <c r="COT66" s="55"/>
      <c r="COU66" s="55"/>
      <c r="COV66" s="55"/>
      <c r="COW66" s="55"/>
      <c r="COX66" s="55"/>
      <c r="COY66" s="55"/>
      <c r="COZ66" s="55"/>
      <c r="CPA66" s="55"/>
      <c r="CPB66" s="55"/>
      <c r="CPC66" s="55"/>
      <c r="CPD66" s="55"/>
      <c r="CPE66" s="55"/>
      <c r="CPF66" s="55"/>
      <c r="CPG66" s="55"/>
      <c r="CPH66" s="55"/>
      <c r="CPI66" s="55"/>
      <c r="CPJ66" s="55"/>
      <c r="CPK66" s="55"/>
      <c r="CPL66" s="55"/>
      <c r="CPM66" s="55"/>
      <c r="CPN66" s="55"/>
      <c r="CPO66" s="55"/>
      <c r="CPP66" s="55"/>
      <c r="CPQ66" s="55"/>
      <c r="CPR66" s="55"/>
      <c r="CPS66" s="55"/>
      <c r="CPT66" s="55"/>
      <c r="CPU66" s="55"/>
      <c r="CPV66" s="55"/>
      <c r="CPW66" s="55"/>
      <c r="CPX66" s="55"/>
      <c r="CPY66" s="55"/>
      <c r="CPZ66" s="55"/>
      <c r="CQA66" s="55"/>
      <c r="CQB66" s="55"/>
      <c r="CQC66" s="55"/>
      <c r="CQD66" s="55"/>
      <c r="CQE66" s="55"/>
      <c r="CQF66" s="55"/>
      <c r="CQG66" s="55"/>
      <c r="CQH66" s="55"/>
      <c r="CQI66" s="55"/>
      <c r="CQJ66" s="55"/>
      <c r="CQK66" s="55"/>
      <c r="CQL66" s="55"/>
      <c r="CQM66" s="55"/>
      <c r="CQN66" s="55"/>
      <c r="CQO66" s="55"/>
      <c r="CQP66" s="55"/>
      <c r="CQQ66" s="55"/>
      <c r="CQR66" s="55"/>
      <c r="CQS66" s="55"/>
      <c r="CQT66" s="55"/>
      <c r="CQU66" s="55"/>
      <c r="CQV66" s="55"/>
      <c r="CQW66" s="55"/>
      <c r="CQX66" s="55"/>
      <c r="CQY66" s="55"/>
      <c r="CQZ66" s="55"/>
      <c r="CRA66" s="55"/>
      <c r="CRB66" s="55"/>
      <c r="CRC66" s="55"/>
      <c r="CRD66" s="55"/>
      <c r="CRE66" s="55"/>
      <c r="CRF66" s="55"/>
      <c r="CRG66" s="55"/>
      <c r="CRH66" s="55"/>
      <c r="CRI66" s="55"/>
      <c r="CRJ66" s="55"/>
      <c r="CRK66" s="55"/>
      <c r="CRL66" s="55"/>
      <c r="CRM66" s="55"/>
      <c r="CRN66" s="55"/>
      <c r="CRO66" s="55"/>
      <c r="CRP66" s="55"/>
      <c r="CRQ66" s="55"/>
      <c r="CRR66" s="55"/>
      <c r="CRS66" s="55"/>
      <c r="CRT66" s="55"/>
      <c r="CRU66" s="55"/>
      <c r="CRV66" s="55"/>
      <c r="CRW66" s="55"/>
      <c r="CRX66" s="55"/>
      <c r="CRY66" s="55"/>
      <c r="CRZ66" s="55"/>
      <c r="CSA66" s="55"/>
      <c r="CSB66" s="55"/>
      <c r="CSC66" s="55"/>
      <c r="CSD66" s="55"/>
      <c r="CSE66" s="55"/>
      <c r="CSF66" s="55"/>
      <c r="CSG66" s="55"/>
      <c r="CSH66" s="55"/>
      <c r="CSI66" s="55"/>
      <c r="CSJ66" s="55"/>
      <c r="CSK66" s="55"/>
      <c r="CSL66" s="55"/>
      <c r="CSM66" s="55"/>
      <c r="CSN66" s="55"/>
      <c r="CSO66" s="55"/>
      <c r="CSP66" s="55"/>
      <c r="CSQ66" s="55"/>
      <c r="CSR66" s="55"/>
      <c r="CSS66" s="55"/>
      <c r="CST66" s="55"/>
      <c r="CSU66" s="55"/>
      <c r="CSV66" s="55"/>
      <c r="CSW66" s="55"/>
      <c r="CSX66" s="55"/>
      <c r="CSY66" s="55"/>
      <c r="CSZ66" s="55"/>
      <c r="CTA66" s="55"/>
      <c r="CTB66" s="55"/>
      <c r="CTC66" s="55"/>
      <c r="CTD66" s="55"/>
      <c r="CTE66" s="55"/>
      <c r="CTF66" s="55"/>
      <c r="CTG66" s="55"/>
      <c r="CTH66" s="55"/>
      <c r="CTI66" s="55"/>
      <c r="CTJ66" s="55"/>
      <c r="CTK66" s="55"/>
      <c r="CTL66" s="55"/>
      <c r="CTM66" s="55"/>
      <c r="CTN66" s="55"/>
      <c r="CTO66" s="55"/>
      <c r="CTP66" s="55"/>
      <c r="CTQ66" s="55"/>
      <c r="CTR66" s="55"/>
      <c r="CTS66" s="55"/>
      <c r="CTT66" s="55"/>
      <c r="CTU66" s="55"/>
      <c r="CTV66" s="55"/>
      <c r="CTW66" s="55"/>
      <c r="CTX66" s="55"/>
      <c r="CTY66" s="55"/>
      <c r="CTZ66" s="55"/>
      <c r="CUA66" s="55"/>
      <c r="CUB66" s="55"/>
      <c r="CUC66" s="55"/>
      <c r="CUD66" s="55"/>
      <c r="CUE66" s="55"/>
      <c r="CUF66" s="55"/>
      <c r="CUG66" s="55"/>
      <c r="CUH66" s="55"/>
      <c r="CUI66" s="55"/>
      <c r="CUJ66" s="55"/>
      <c r="CUK66" s="55"/>
      <c r="CUL66" s="55"/>
      <c r="CUM66" s="55"/>
      <c r="CUN66" s="55"/>
      <c r="CUO66" s="55"/>
      <c r="CUP66" s="55"/>
      <c r="CUQ66" s="55"/>
      <c r="CUR66" s="55"/>
      <c r="CUS66" s="55"/>
      <c r="CUT66" s="55"/>
      <c r="CUU66" s="55"/>
      <c r="CUV66" s="55"/>
      <c r="CUW66" s="55"/>
      <c r="CUX66" s="55"/>
      <c r="CUY66" s="55"/>
      <c r="CUZ66" s="55"/>
      <c r="CVA66" s="55"/>
      <c r="CVB66" s="55"/>
      <c r="CVC66" s="55"/>
      <c r="CVD66" s="55"/>
      <c r="CVE66" s="55"/>
      <c r="CVF66" s="55"/>
      <c r="CVG66" s="55"/>
      <c r="CVH66" s="55"/>
      <c r="CVI66" s="55"/>
      <c r="CVJ66" s="55"/>
      <c r="CVK66" s="55"/>
      <c r="CVL66" s="55"/>
      <c r="CVM66" s="55"/>
      <c r="CVN66" s="55"/>
      <c r="CVO66" s="55"/>
      <c r="CVP66" s="55"/>
      <c r="CVQ66" s="55"/>
      <c r="CVR66" s="55"/>
      <c r="CVS66" s="55"/>
      <c r="CVT66" s="55"/>
      <c r="CVU66" s="55"/>
      <c r="CVV66" s="55"/>
      <c r="CVW66" s="55"/>
      <c r="CVX66" s="55"/>
      <c r="CVY66" s="55"/>
      <c r="CVZ66" s="55"/>
      <c r="CWA66" s="55"/>
      <c r="CWB66" s="55"/>
      <c r="CWC66" s="55"/>
      <c r="CWD66" s="55"/>
      <c r="CWE66" s="55"/>
      <c r="CWF66" s="55"/>
      <c r="CWG66" s="55"/>
      <c r="CWH66" s="55"/>
      <c r="CWI66" s="55"/>
      <c r="CWJ66" s="55"/>
      <c r="CWK66" s="55"/>
      <c r="CWL66" s="55"/>
      <c r="CWM66" s="55"/>
      <c r="CWN66" s="55"/>
      <c r="CWO66" s="55"/>
      <c r="CWP66" s="55"/>
      <c r="CWQ66" s="55"/>
      <c r="CWR66" s="55"/>
      <c r="CWS66" s="55"/>
      <c r="CWT66" s="55"/>
      <c r="CWU66" s="55"/>
      <c r="CWV66" s="55"/>
      <c r="CWW66" s="55"/>
      <c r="CWX66" s="55"/>
      <c r="CWY66" s="55"/>
      <c r="CWZ66" s="55"/>
      <c r="CXA66" s="55"/>
      <c r="CXB66" s="55"/>
      <c r="CXC66" s="55"/>
      <c r="CXD66" s="55"/>
      <c r="CXE66" s="55"/>
      <c r="CXF66" s="55"/>
      <c r="CXG66" s="55"/>
      <c r="CXH66" s="55"/>
      <c r="CXI66" s="55"/>
      <c r="CXJ66" s="55"/>
      <c r="CXK66" s="55"/>
      <c r="CXL66" s="55"/>
      <c r="CXM66" s="55"/>
      <c r="CXN66" s="55"/>
      <c r="CXO66" s="55"/>
      <c r="CXP66" s="55"/>
      <c r="CXQ66" s="55"/>
      <c r="CXR66" s="55"/>
      <c r="CXS66" s="55"/>
      <c r="CXT66" s="55"/>
      <c r="CXU66" s="55"/>
      <c r="CXV66" s="55"/>
      <c r="CXW66" s="55"/>
      <c r="CXX66" s="55"/>
      <c r="CXY66" s="55"/>
      <c r="CXZ66" s="55"/>
      <c r="CYA66" s="55"/>
      <c r="CYB66" s="55"/>
      <c r="CYC66" s="55"/>
      <c r="CYD66" s="55"/>
      <c r="CYE66" s="55"/>
      <c r="CYF66" s="55"/>
      <c r="CYG66" s="55"/>
      <c r="CYH66" s="55"/>
      <c r="CYI66" s="55"/>
      <c r="CYJ66" s="55"/>
      <c r="CYK66" s="55"/>
      <c r="CYL66" s="55"/>
      <c r="CYM66" s="55"/>
      <c r="CYN66" s="55"/>
      <c r="CYO66" s="55"/>
      <c r="CYP66" s="55"/>
      <c r="CYQ66" s="55"/>
      <c r="CYR66" s="55"/>
      <c r="CYS66" s="55"/>
      <c r="CYT66" s="55"/>
      <c r="CYU66" s="55"/>
      <c r="CYV66" s="55"/>
      <c r="CYW66" s="55"/>
      <c r="CYX66" s="55"/>
      <c r="CYY66" s="55"/>
      <c r="CYZ66" s="55"/>
      <c r="CZA66" s="55"/>
      <c r="CZB66" s="55"/>
      <c r="CZC66" s="55"/>
      <c r="CZD66" s="55"/>
      <c r="CZE66" s="55"/>
      <c r="CZF66" s="55"/>
      <c r="CZG66" s="55"/>
      <c r="CZH66" s="55"/>
      <c r="CZI66" s="55"/>
      <c r="CZJ66" s="55"/>
      <c r="CZK66" s="55"/>
      <c r="CZL66" s="55"/>
      <c r="CZM66" s="55"/>
      <c r="CZN66" s="55"/>
      <c r="CZO66" s="55"/>
      <c r="CZP66" s="55"/>
      <c r="CZQ66" s="55"/>
      <c r="CZR66" s="55"/>
      <c r="CZS66" s="55"/>
      <c r="CZT66" s="55"/>
      <c r="CZU66" s="55"/>
      <c r="CZV66" s="55"/>
      <c r="CZW66" s="55"/>
      <c r="CZX66" s="55"/>
      <c r="CZY66" s="55"/>
      <c r="CZZ66" s="55"/>
      <c r="DAA66" s="55"/>
      <c r="DAB66" s="55"/>
      <c r="DAC66" s="55"/>
      <c r="DAD66" s="55"/>
      <c r="DAE66" s="55"/>
      <c r="DAF66" s="55"/>
      <c r="DAG66" s="55"/>
      <c r="DAH66" s="55"/>
      <c r="DAI66" s="55"/>
      <c r="DAJ66" s="55"/>
      <c r="DAK66" s="55"/>
      <c r="DAL66" s="55"/>
      <c r="DAM66" s="55"/>
      <c r="DAN66" s="55"/>
      <c r="DAO66" s="55"/>
      <c r="DAP66" s="55"/>
      <c r="DAQ66" s="55"/>
      <c r="DAR66" s="55"/>
      <c r="DAS66" s="55"/>
      <c r="DAT66" s="55"/>
      <c r="DAU66" s="55"/>
      <c r="DAV66" s="55"/>
      <c r="DAW66" s="55"/>
      <c r="DAX66" s="55"/>
      <c r="DAY66" s="55"/>
      <c r="DAZ66" s="55"/>
      <c r="DBA66" s="55"/>
      <c r="DBB66" s="55"/>
      <c r="DBC66" s="55"/>
      <c r="DBD66" s="55"/>
      <c r="DBE66" s="55"/>
      <c r="DBF66" s="55"/>
      <c r="DBG66" s="55"/>
      <c r="DBH66" s="55"/>
      <c r="DBI66" s="55"/>
      <c r="DBJ66" s="55"/>
      <c r="DBK66" s="55"/>
      <c r="DBL66" s="55"/>
      <c r="DBM66" s="55"/>
      <c r="DBN66" s="55"/>
      <c r="DBO66" s="55"/>
      <c r="DBP66" s="55"/>
      <c r="DBQ66" s="55"/>
      <c r="DBR66" s="55"/>
      <c r="DBS66" s="55"/>
      <c r="DBT66" s="55"/>
      <c r="DBU66" s="55"/>
      <c r="DBV66" s="55"/>
      <c r="DBW66" s="55"/>
      <c r="DBX66" s="55"/>
      <c r="DBY66" s="55"/>
      <c r="DBZ66" s="55"/>
      <c r="DCA66" s="55"/>
      <c r="DCB66" s="55"/>
      <c r="DCC66" s="55"/>
      <c r="DCD66" s="55"/>
      <c r="DCE66" s="55"/>
      <c r="DCF66" s="55"/>
      <c r="DCG66" s="55"/>
      <c r="DCH66" s="55"/>
      <c r="DCI66" s="55"/>
      <c r="DCJ66" s="55"/>
      <c r="DCK66" s="55"/>
      <c r="DCL66" s="55"/>
      <c r="DCM66" s="55"/>
      <c r="DCN66" s="55"/>
      <c r="DCO66" s="55"/>
      <c r="DCP66" s="55"/>
      <c r="DCQ66" s="55"/>
      <c r="DCR66" s="55"/>
      <c r="DCS66" s="55"/>
      <c r="DCT66" s="55"/>
      <c r="DCU66" s="55"/>
      <c r="DCV66" s="55"/>
      <c r="DCW66" s="55"/>
      <c r="DCX66" s="55"/>
      <c r="DCY66" s="55"/>
      <c r="DCZ66" s="55"/>
      <c r="DDA66" s="55"/>
      <c r="DDB66" s="55"/>
      <c r="DDC66" s="55"/>
      <c r="DDD66" s="55"/>
      <c r="DDE66" s="55"/>
      <c r="DDF66" s="55"/>
      <c r="DDG66" s="55"/>
      <c r="DDH66" s="55"/>
      <c r="DDI66" s="55"/>
      <c r="DDJ66" s="55"/>
      <c r="DDK66" s="55"/>
      <c r="DDL66" s="55"/>
      <c r="DDM66" s="55"/>
      <c r="DDN66" s="55"/>
      <c r="DDO66" s="55"/>
      <c r="DDP66" s="55"/>
      <c r="DDQ66" s="55"/>
      <c r="DDR66" s="55"/>
      <c r="DDS66" s="55"/>
      <c r="DDT66" s="55"/>
      <c r="DDU66" s="55"/>
      <c r="DDV66" s="55"/>
      <c r="DDW66" s="55"/>
      <c r="DDX66" s="55"/>
      <c r="DDY66" s="55"/>
      <c r="DDZ66" s="55"/>
      <c r="DEA66" s="55"/>
      <c r="DEB66" s="55"/>
      <c r="DEC66" s="55"/>
      <c r="DED66" s="55"/>
      <c r="DEE66" s="55"/>
      <c r="DEF66" s="55"/>
      <c r="DEG66" s="55"/>
      <c r="DEH66" s="55"/>
      <c r="DEI66" s="55"/>
      <c r="DEJ66" s="55"/>
      <c r="DEK66" s="55"/>
      <c r="DEL66" s="55"/>
      <c r="DEM66" s="55"/>
      <c r="DEN66" s="55"/>
      <c r="DEO66" s="55"/>
      <c r="DEP66" s="55"/>
      <c r="DEQ66" s="55"/>
      <c r="DER66" s="55"/>
      <c r="DES66" s="55"/>
      <c r="DET66" s="55"/>
      <c r="DEU66" s="55"/>
      <c r="DEV66" s="55"/>
      <c r="DEW66" s="55"/>
      <c r="DEX66" s="55"/>
      <c r="DEY66" s="55"/>
      <c r="DEZ66" s="55"/>
      <c r="DFA66" s="55"/>
      <c r="DFB66" s="55"/>
      <c r="DFC66" s="55"/>
      <c r="DFD66" s="55"/>
      <c r="DFE66" s="55"/>
      <c r="DFF66" s="55"/>
      <c r="DFG66" s="55"/>
      <c r="DFH66" s="55"/>
      <c r="DFI66" s="55"/>
      <c r="DFJ66" s="55"/>
      <c r="DFK66" s="55"/>
      <c r="DFL66" s="55"/>
      <c r="DFM66" s="55"/>
      <c r="DFN66" s="55"/>
      <c r="DFO66" s="55"/>
      <c r="DFP66" s="55"/>
      <c r="DFQ66" s="55"/>
      <c r="DFR66" s="55"/>
      <c r="DFS66" s="55"/>
      <c r="DFT66" s="55"/>
      <c r="DFU66" s="55"/>
      <c r="DFV66" s="55"/>
      <c r="DFW66" s="55"/>
      <c r="DFX66" s="55"/>
      <c r="DFY66" s="55"/>
      <c r="DFZ66" s="55"/>
      <c r="DGA66" s="55"/>
      <c r="DGB66" s="55"/>
      <c r="DGC66" s="55"/>
      <c r="DGD66" s="55"/>
      <c r="DGE66" s="55"/>
      <c r="DGF66" s="55"/>
      <c r="DGG66" s="55"/>
      <c r="DGH66" s="55"/>
      <c r="DGI66" s="55"/>
      <c r="DGJ66" s="55"/>
      <c r="DGK66" s="55"/>
      <c r="DGL66" s="55"/>
      <c r="DGM66" s="55"/>
      <c r="DGN66" s="55"/>
      <c r="DGO66" s="55"/>
      <c r="DGP66" s="55"/>
      <c r="DGQ66" s="55"/>
      <c r="DGR66" s="55"/>
      <c r="DGS66" s="55"/>
      <c r="DGT66" s="55"/>
      <c r="DGU66" s="55"/>
      <c r="DGV66" s="55"/>
      <c r="DGW66" s="55"/>
      <c r="DGX66" s="55"/>
      <c r="DGY66" s="55"/>
      <c r="DGZ66" s="55"/>
      <c r="DHA66" s="55"/>
      <c r="DHB66" s="55"/>
      <c r="DHC66" s="55"/>
      <c r="DHD66" s="55"/>
      <c r="DHE66" s="55"/>
      <c r="DHF66" s="55"/>
      <c r="DHG66" s="55"/>
      <c r="DHH66" s="55"/>
      <c r="DHI66" s="55"/>
      <c r="DHJ66" s="55"/>
      <c r="DHK66" s="55"/>
      <c r="DHL66" s="55"/>
      <c r="DHM66" s="55"/>
      <c r="DHN66" s="55"/>
      <c r="DHO66" s="55"/>
      <c r="DHP66" s="55"/>
      <c r="DHQ66" s="55"/>
      <c r="DHR66" s="55"/>
      <c r="DHS66" s="55"/>
      <c r="DHT66" s="55"/>
      <c r="DHU66" s="55"/>
      <c r="DHV66" s="55"/>
      <c r="DHW66" s="55"/>
      <c r="DHX66" s="55"/>
      <c r="DHY66" s="55"/>
      <c r="DHZ66" s="55"/>
      <c r="DIA66" s="55"/>
      <c r="DIB66" s="55"/>
      <c r="DIC66" s="55"/>
      <c r="DID66" s="55"/>
      <c r="DIE66" s="55"/>
      <c r="DIF66" s="55"/>
      <c r="DIG66" s="55"/>
      <c r="DIH66" s="55"/>
      <c r="DII66" s="55"/>
      <c r="DIJ66" s="55"/>
      <c r="DIK66" s="55"/>
      <c r="DIL66" s="55"/>
      <c r="DIM66" s="55"/>
      <c r="DIN66" s="55"/>
      <c r="DIO66" s="55"/>
      <c r="DIP66" s="55"/>
      <c r="DIQ66" s="55"/>
      <c r="DIR66" s="55"/>
      <c r="DIS66" s="55"/>
      <c r="DIT66" s="55"/>
      <c r="DIU66" s="55"/>
      <c r="DIV66" s="55"/>
      <c r="DIW66" s="55"/>
      <c r="DIX66" s="55"/>
      <c r="DIY66" s="55"/>
      <c r="DIZ66" s="55"/>
      <c r="DJA66" s="55"/>
      <c r="DJB66" s="55"/>
      <c r="DJC66" s="55"/>
      <c r="DJD66" s="55"/>
      <c r="DJE66" s="55"/>
      <c r="DJF66" s="55"/>
      <c r="DJG66" s="55"/>
      <c r="DJH66" s="55"/>
      <c r="DJI66" s="55"/>
      <c r="DJJ66" s="55"/>
      <c r="DJK66" s="55"/>
      <c r="DJL66" s="55"/>
      <c r="DJM66" s="55"/>
      <c r="DJN66" s="55"/>
      <c r="DJO66" s="55"/>
      <c r="DJP66" s="55"/>
      <c r="DJQ66" s="55"/>
      <c r="DJR66" s="55"/>
      <c r="DJS66" s="55"/>
      <c r="DJT66" s="55"/>
      <c r="DJU66" s="55"/>
      <c r="DJV66" s="55"/>
      <c r="DJW66" s="55"/>
      <c r="DJX66" s="55"/>
      <c r="DJY66" s="55"/>
      <c r="DJZ66" s="55"/>
      <c r="DKA66" s="55"/>
      <c r="DKB66" s="55"/>
      <c r="DKC66" s="55"/>
      <c r="DKD66" s="55"/>
      <c r="DKE66" s="55"/>
      <c r="DKF66" s="55"/>
      <c r="DKG66" s="55"/>
      <c r="DKH66" s="55"/>
      <c r="DKI66" s="55"/>
      <c r="DKJ66" s="55"/>
      <c r="DKK66" s="55"/>
      <c r="DKL66" s="55"/>
      <c r="DKM66" s="55"/>
      <c r="DKN66" s="55"/>
      <c r="DKO66" s="55"/>
      <c r="DKP66" s="55"/>
      <c r="DKQ66" s="55"/>
      <c r="DKR66" s="55"/>
      <c r="DKS66" s="55"/>
      <c r="DKT66" s="55"/>
      <c r="DKU66" s="55"/>
      <c r="DKV66" s="55"/>
      <c r="DKW66" s="55"/>
      <c r="DKX66" s="55"/>
      <c r="DKY66" s="55"/>
      <c r="DKZ66" s="55"/>
      <c r="DLA66" s="55"/>
      <c r="DLB66" s="55"/>
      <c r="DLC66" s="55"/>
      <c r="DLD66" s="55"/>
      <c r="DLE66" s="55"/>
      <c r="DLF66" s="55"/>
      <c r="DLG66" s="55"/>
      <c r="DLH66" s="55"/>
      <c r="DLI66" s="55"/>
      <c r="DLJ66" s="55"/>
      <c r="DLK66" s="55"/>
      <c r="DLL66" s="55"/>
      <c r="DLM66" s="55"/>
      <c r="DLN66" s="55"/>
      <c r="DLO66" s="55"/>
      <c r="DLP66" s="55"/>
      <c r="DLQ66" s="55"/>
      <c r="DLR66" s="55"/>
      <c r="DLS66" s="55"/>
      <c r="DLT66" s="55"/>
      <c r="DLU66" s="55"/>
      <c r="DLV66" s="55"/>
      <c r="DLW66" s="55"/>
      <c r="DLX66" s="55"/>
      <c r="DLY66" s="55"/>
      <c r="DLZ66" s="55"/>
      <c r="DMA66" s="55"/>
      <c r="DMB66" s="55"/>
      <c r="DMC66" s="55"/>
      <c r="DMD66" s="55"/>
      <c r="DME66" s="55"/>
      <c r="DMF66" s="55"/>
      <c r="DMG66" s="55"/>
      <c r="DMH66" s="55"/>
      <c r="DMI66" s="55"/>
      <c r="DMJ66" s="55"/>
      <c r="DMK66" s="55"/>
      <c r="DML66" s="55"/>
      <c r="DMM66" s="55"/>
      <c r="DMN66" s="55"/>
      <c r="DMO66" s="55"/>
      <c r="DMP66" s="55"/>
      <c r="DMQ66" s="55"/>
      <c r="DMR66" s="55"/>
      <c r="DMS66" s="55"/>
      <c r="DMT66" s="55"/>
      <c r="DMU66" s="55"/>
      <c r="DMV66" s="55"/>
      <c r="DMW66" s="55"/>
      <c r="DMX66" s="55"/>
      <c r="DMY66" s="55"/>
      <c r="DMZ66" s="55"/>
      <c r="DNA66" s="55"/>
      <c r="DNB66" s="55"/>
      <c r="DNC66" s="55"/>
      <c r="DND66" s="55"/>
      <c r="DNE66" s="55"/>
      <c r="DNF66" s="55"/>
      <c r="DNG66" s="55"/>
      <c r="DNH66" s="55"/>
      <c r="DNI66" s="55"/>
      <c r="DNJ66" s="55"/>
      <c r="DNK66" s="55"/>
      <c r="DNL66" s="55"/>
      <c r="DNM66" s="55"/>
      <c r="DNN66" s="55"/>
      <c r="DNO66" s="55"/>
      <c r="DNP66" s="55"/>
      <c r="DNQ66" s="55"/>
      <c r="DNR66" s="55"/>
      <c r="DNS66" s="55"/>
      <c r="DNT66" s="55"/>
      <c r="DNU66" s="55"/>
      <c r="DNV66" s="55"/>
      <c r="DNW66" s="55"/>
      <c r="DNX66" s="55"/>
      <c r="DNY66" s="55"/>
      <c r="DNZ66" s="55"/>
      <c r="DOA66" s="55"/>
      <c r="DOB66" s="55"/>
      <c r="DOC66" s="55"/>
      <c r="DOD66" s="55"/>
      <c r="DOE66" s="55"/>
      <c r="DOF66" s="55"/>
      <c r="DOG66" s="55"/>
      <c r="DOH66" s="55"/>
      <c r="DOI66" s="55"/>
      <c r="DOJ66" s="55"/>
      <c r="DOK66" s="55"/>
      <c r="DOL66" s="55"/>
      <c r="DOM66" s="55"/>
      <c r="DON66" s="55"/>
      <c r="DOO66" s="55"/>
      <c r="DOP66" s="55"/>
      <c r="DOQ66" s="55"/>
      <c r="DOR66" s="55"/>
      <c r="DOS66" s="55"/>
      <c r="DOT66" s="55"/>
      <c r="DOU66" s="55"/>
      <c r="DOV66" s="55"/>
      <c r="DOW66" s="55"/>
      <c r="DOX66" s="55"/>
      <c r="DOY66" s="55"/>
      <c r="DOZ66" s="55"/>
      <c r="DPA66" s="55"/>
      <c r="DPB66" s="55"/>
      <c r="DPC66" s="55"/>
      <c r="DPD66" s="55"/>
      <c r="DPE66" s="55"/>
      <c r="DPF66" s="55"/>
      <c r="DPG66" s="55"/>
      <c r="DPH66" s="55"/>
      <c r="DPI66" s="55"/>
      <c r="DPJ66" s="55"/>
      <c r="DPK66" s="55"/>
      <c r="DPL66" s="55"/>
      <c r="DPM66" s="55"/>
      <c r="DPN66" s="55"/>
      <c r="DPO66" s="55"/>
      <c r="DPP66" s="55"/>
      <c r="DPQ66" s="55"/>
      <c r="DPR66" s="55"/>
      <c r="DPS66" s="55"/>
      <c r="DPT66" s="55"/>
      <c r="DPU66" s="55"/>
      <c r="DPV66" s="55"/>
      <c r="DPW66" s="55"/>
      <c r="DPX66" s="55"/>
      <c r="DPY66" s="55"/>
      <c r="DPZ66" s="55"/>
      <c r="DQA66" s="55"/>
      <c r="DQB66" s="55"/>
      <c r="DQC66" s="55"/>
      <c r="DQD66" s="55"/>
      <c r="DQE66" s="55"/>
      <c r="DQF66" s="55"/>
      <c r="DQG66" s="55"/>
      <c r="DQH66" s="55"/>
      <c r="DQI66" s="55"/>
      <c r="DQJ66" s="55"/>
      <c r="DQK66" s="55"/>
      <c r="DQL66" s="55"/>
      <c r="DQM66" s="55"/>
      <c r="DQN66" s="55"/>
      <c r="DQO66" s="55"/>
      <c r="DQP66" s="55"/>
      <c r="DQQ66" s="55"/>
      <c r="DQR66" s="55"/>
      <c r="DQS66" s="55"/>
      <c r="DQT66" s="55"/>
      <c r="DQU66" s="55"/>
      <c r="DQV66" s="55"/>
      <c r="DQW66" s="55"/>
      <c r="DQX66" s="55"/>
      <c r="DQY66" s="55"/>
      <c r="DQZ66" s="55"/>
      <c r="DRA66" s="55"/>
      <c r="DRB66" s="55"/>
      <c r="DRC66" s="55"/>
      <c r="DRD66" s="55"/>
      <c r="DRE66" s="55"/>
      <c r="DRF66" s="55"/>
      <c r="DRG66" s="55"/>
      <c r="DRH66" s="55"/>
      <c r="DRI66" s="55"/>
      <c r="DRJ66" s="55"/>
      <c r="DRK66" s="55"/>
      <c r="DRL66" s="55"/>
      <c r="DRM66" s="55"/>
      <c r="DRN66" s="55"/>
      <c r="DRO66" s="55"/>
      <c r="DRP66" s="55"/>
      <c r="DRQ66" s="55"/>
      <c r="DRR66" s="55"/>
      <c r="DRS66" s="55"/>
      <c r="DRT66" s="55"/>
      <c r="DRU66" s="55"/>
      <c r="DRV66" s="55"/>
      <c r="DRW66" s="55"/>
      <c r="DRX66" s="55"/>
      <c r="DRY66" s="55"/>
      <c r="DRZ66" s="55"/>
      <c r="DSA66" s="55"/>
      <c r="DSB66" s="55"/>
      <c r="DSC66" s="55"/>
      <c r="DSD66" s="55"/>
      <c r="DSE66" s="55"/>
      <c r="DSF66" s="55"/>
      <c r="DSG66" s="55"/>
      <c r="DSH66" s="55"/>
      <c r="DSI66" s="55"/>
      <c r="DSJ66" s="55"/>
      <c r="DSK66" s="55"/>
      <c r="DSL66" s="55"/>
      <c r="DSM66" s="55"/>
      <c r="DSN66" s="55"/>
      <c r="DSO66" s="55"/>
      <c r="DSP66" s="55"/>
      <c r="DSQ66" s="55"/>
      <c r="DSR66" s="55"/>
      <c r="DSS66" s="55"/>
      <c r="DST66" s="55"/>
      <c r="DSU66" s="55"/>
      <c r="DSV66" s="55"/>
      <c r="DSW66" s="55"/>
      <c r="DSX66" s="55"/>
      <c r="DSY66" s="55"/>
      <c r="DSZ66" s="55"/>
      <c r="DTA66" s="55"/>
      <c r="DTB66" s="55"/>
      <c r="DTC66" s="55"/>
      <c r="DTD66" s="55"/>
      <c r="DTE66" s="55"/>
      <c r="DTF66" s="55"/>
      <c r="DTG66" s="55"/>
      <c r="DTH66" s="55"/>
      <c r="DTI66" s="55"/>
      <c r="DTJ66" s="55"/>
      <c r="DTK66" s="55"/>
      <c r="DTL66" s="55"/>
      <c r="DTM66" s="55"/>
      <c r="DTN66" s="55"/>
      <c r="DTO66" s="55"/>
      <c r="DTP66" s="55"/>
      <c r="DTQ66" s="55"/>
      <c r="DTR66" s="55"/>
      <c r="DTS66" s="55"/>
      <c r="DTT66" s="55"/>
      <c r="DTU66" s="55"/>
      <c r="DTV66" s="55"/>
      <c r="DTW66" s="55"/>
      <c r="DTX66" s="55"/>
      <c r="DTY66" s="55"/>
      <c r="DTZ66" s="55"/>
      <c r="DUA66" s="55"/>
      <c r="DUB66" s="55"/>
      <c r="DUC66" s="55"/>
      <c r="DUD66" s="55"/>
      <c r="DUE66" s="55"/>
      <c r="DUF66" s="55"/>
      <c r="DUG66" s="55"/>
      <c r="DUH66" s="55"/>
      <c r="DUI66" s="55"/>
      <c r="DUJ66" s="55"/>
      <c r="DUK66" s="55"/>
      <c r="DUL66" s="55"/>
      <c r="DUM66" s="55"/>
      <c r="DUN66" s="55"/>
      <c r="DUO66" s="55"/>
      <c r="DUP66" s="55"/>
      <c r="DUQ66" s="55"/>
      <c r="DUR66" s="55"/>
      <c r="DUS66" s="55"/>
      <c r="DUT66" s="55"/>
      <c r="DUU66" s="55"/>
      <c r="DUV66" s="55"/>
      <c r="DUW66" s="55"/>
      <c r="DUX66" s="55"/>
      <c r="DUY66" s="55"/>
      <c r="DUZ66" s="55"/>
      <c r="DVA66" s="55"/>
      <c r="DVB66" s="55"/>
      <c r="DVC66" s="55"/>
      <c r="DVD66" s="55"/>
      <c r="DVE66" s="55"/>
      <c r="DVF66" s="55"/>
      <c r="DVG66" s="55"/>
      <c r="DVH66" s="55"/>
      <c r="DVI66" s="55"/>
      <c r="DVJ66" s="55"/>
      <c r="DVK66" s="55"/>
      <c r="DVL66" s="55"/>
      <c r="DVM66" s="55"/>
      <c r="DVN66" s="55"/>
      <c r="DVO66" s="55"/>
      <c r="DVP66" s="55"/>
      <c r="DVQ66" s="55"/>
      <c r="DVR66" s="55"/>
      <c r="DVS66" s="55"/>
      <c r="DVT66" s="55"/>
      <c r="DVU66" s="55"/>
      <c r="DVV66" s="55"/>
      <c r="DVW66" s="55"/>
      <c r="DVX66" s="55"/>
      <c r="DVY66" s="55"/>
      <c r="DVZ66" s="55"/>
      <c r="DWA66" s="55"/>
      <c r="DWB66" s="55"/>
      <c r="DWC66" s="55"/>
      <c r="DWD66" s="55"/>
      <c r="DWE66" s="55"/>
      <c r="DWF66" s="55"/>
      <c r="DWG66" s="55"/>
      <c r="DWH66" s="55"/>
      <c r="DWI66" s="55"/>
      <c r="DWJ66" s="55"/>
      <c r="DWK66" s="55"/>
      <c r="DWL66" s="55"/>
      <c r="DWM66" s="55"/>
      <c r="DWN66" s="55"/>
      <c r="DWO66" s="55"/>
      <c r="DWP66" s="55"/>
      <c r="DWQ66" s="55"/>
      <c r="DWR66" s="55"/>
      <c r="DWS66" s="55"/>
      <c r="DWT66" s="55"/>
      <c r="DWU66" s="55"/>
      <c r="DWV66" s="55"/>
      <c r="DWW66" s="55"/>
      <c r="DWX66" s="55"/>
      <c r="DWY66" s="55"/>
      <c r="DWZ66" s="55"/>
      <c r="DXA66" s="55"/>
      <c r="DXB66" s="55"/>
      <c r="DXC66" s="55"/>
      <c r="DXD66" s="55"/>
      <c r="DXE66" s="55"/>
      <c r="DXF66" s="55"/>
      <c r="DXG66" s="55"/>
      <c r="DXH66" s="55"/>
      <c r="DXI66" s="55"/>
      <c r="DXJ66" s="55"/>
      <c r="DXK66" s="55"/>
      <c r="DXL66" s="55"/>
      <c r="DXM66" s="55"/>
      <c r="DXN66" s="55"/>
      <c r="DXO66" s="55"/>
      <c r="DXP66" s="55"/>
      <c r="DXQ66" s="55"/>
      <c r="DXR66" s="55"/>
      <c r="DXS66" s="55"/>
      <c r="DXT66" s="55"/>
      <c r="DXU66" s="55"/>
      <c r="DXV66" s="55"/>
      <c r="DXW66" s="55"/>
      <c r="DXX66" s="55"/>
      <c r="DXY66" s="55"/>
      <c r="DXZ66" s="55"/>
      <c r="DYA66" s="55"/>
      <c r="DYB66" s="55"/>
      <c r="DYC66" s="55"/>
      <c r="DYD66" s="55"/>
      <c r="DYE66" s="55"/>
      <c r="DYF66" s="55"/>
      <c r="DYG66" s="55"/>
      <c r="DYH66" s="55"/>
      <c r="DYI66" s="55"/>
      <c r="DYJ66" s="55"/>
      <c r="DYK66" s="55"/>
      <c r="DYL66" s="55"/>
      <c r="DYM66" s="55"/>
      <c r="DYN66" s="55"/>
      <c r="DYO66" s="55"/>
      <c r="DYP66" s="55"/>
      <c r="DYQ66" s="55"/>
      <c r="DYR66" s="55"/>
      <c r="DYS66" s="55"/>
      <c r="DYT66" s="55"/>
      <c r="DYU66" s="55"/>
      <c r="DYV66" s="55"/>
      <c r="DYW66" s="55"/>
      <c r="DYX66" s="55"/>
      <c r="DYY66" s="55"/>
      <c r="DYZ66" s="55"/>
      <c r="DZA66" s="55"/>
      <c r="DZB66" s="55"/>
      <c r="DZC66" s="55"/>
      <c r="DZD66" s="55"/>
      <c r="DZE66" s="55"/>
      <c r="DZF66" s="55"/>
      <c r="DZG66" s="55"/>
      <c r="DZH66" s="55"/>
      <c r="DZI66" s="55"/>
      <c r="DZJ66" s="55"/>
      <c r="DZK66" s="55"/>
      <c r="DZL66" s="55"/>
      <c r="DZM66" s="55"/>
      <c r="DZN66" s="55"/>
      <c r="DZO66" s="55"/>
      <c r="DZP66" s="55"/>
      <c r="DZQ66" s="55"/>
      <c r="DZR66" s="55"/>
      <c r="DZS66" s="55"/>
      <c r="DZT66" s="55"/>
      <c r="DZU66" s="55"/>
      <c r="DZV66" s="55"/>
      <c r="DZW66" s="55"/>
      <c r="DZX66" s="55"/>
      <c r="DZY66" s="55"/>
      <c r="DZZ66" s="55"/>
      <c r="EAA66" s="55"/>
      <c r="EAB66" s="55"/>
      <c r="EAC66" s="55"/>
      <c r="EAD66" s="55"/>
      <c r="EAE66" s="55"/>
      <c r="EAF66" s="55"/>
      <c r="EAG66" s="55"/>
      <c r="EAH66" s="55"/>
      <c r="EAI66" s="55"/>
      <c r="EAJ66" s="55"/>
      <c r="EAK66" s="55"/>
      <c r="EAL66" s="55"/>
      <c r="EAM66" s="55"/>
      <c r="EAN66" s="55"/>
      <c r="EAO66" s="55"/>
      <c r="EAP66" s="55"/>
      <c r="EAQ66" s="55"/>
      <c r="EAR66" s="55"/>
      <c r="EAS66" s="55"/>
      <c r="EAT66" s="55"/>
      <c r="EAU66" s="55"/>
      <c r="EAV66" s="55"/>
      <c r="EAW66" s="55"/>
      <c r="EAX66" s="55"/>
      <c r="EAY66" s="55"/>
      <c r="EAZ66" s="55"/>
      <c r="EBA66" s="55"/>
      <c r="EBB66" s="55"/>
      <c r="EBC66" s="55"/>
      <c r="EBD66" s="55"/>
      <c r="EBE66" s="55"/>
      <c r="EBF66" s="55"/>
      <c r="EBG66" s="55"/>
      <c r="EBH66" s="55"/>
      <c r="EBI66" s="55"/>
      <c r="EBJ66" s="55"/>
      <c r="EBK66" s="55"/>
      <c r="EBL66" s="55"/>
      <c r="EBM66" s="55"/>
      <c r="EBN66" s="55"/>
      <c r="EBO66" s="55"/>
      <c r="EBP66" s="55"/>
      <c r="EBQ66" s="55"/>
      <c r="EBR66" s="55"/>
      <c r="EBS66" s="55"/>
      <c r="EBT66" s="55"/>
      <c r="EBU66" s="55"/>
      <c r="EBV66" s="55"/>
      <c r="EBW66" s="55"/>
      <c r="EBX66" s="55"/>
      <c r="EBY66" s="55"/>
      <c r="EBZ66" s="55"/>
      <c r="ECA66" s="55"/>
      <c r="ECB66" s="55"/>
      <c r="ECC66" s="55"/>
      <c r="ECD66" s="55"/>
      <c r="ECE66" s="55"/>
      <c r="ECF66" s="55"/>
      <c r="ECG66" s="55"/>
      <c r="ECH66" s="55"/>
      <c r="ECI66" s="55"/>
      <c r="ECJ66" s="55"/>
      <c r="ECK66" s="55"/>
      <c r="ECL66" s="55"/>
      <c r="ECM66" s="55"/>
      <c r="ECN66" s="55"/>
      <c r="ECO66" s="55"/>
      <c r="ECP66" s="55"/>
      <c r="ECQ66" s="55"/>
      <c r="ECR66" s="55"/>
      <c r="ECS66" s="55"/>
      <c r="ECT66" s="55"/>
      <c r="ECU66" s="55"/>
      <c r="ECV66" s="55"/>
      <c r="ECW66" s="55"/>
      <c r="ECX66" s="55"/>
      <c r="ECY66" s="55"/>
      <c r="ECZ66" s="55"/>
      <c r="EDA66" s="55"/>
      <c r="EDB66" s="55"/>
      <c r="EDC66" s="55"/>
      <c r="EDD66" s="55"/>
      <c r="EDE66" s="55"/>
      <c r="EDF66" s="55"/>
      <c r="EDG66" s="55"/>
      <c r="EDH66" s="55"/>
      <c r="EDI66" s="55"/>
      <c r="EDJ66" s="55"/>
      <c r="EDK66" s="55"/>
      <c r="EDL66" s="55"/>
      <c r="EDM66" s="55"/>
      <c r="EDN66" s="55"/>
      <c r="EDO66" s="55"/>
      <c r="EDP66" s="55"/>
      <c r="EDQ66" s="55"/>
      <c r="EDR66" s="55"/>
      <c r="EDS66" s="55"/>
      <c r="EDT66" s="55"/>
      <c r="EDU66" s="55"/>
      <c r="EDV66" s="55"/>
      <c r="EDW66" s="55"/>
      <c r="EDX66" s="55"/>
      <c r="EDY66" s="55"/>
      <c r="EDZ66" s="55"/>
      <c r="EEA66" s="55"/>
      <c r="EEB66" s="55"/>
      <c r="EEC66" s="55"/>
      <c r="EED66" s="55"/>
      <c r="EEE66" s="55"/>
      <c r="EEF66" s="55"/>
      <c r="EEG66" s="55"/>
      <c r="EEH66" s="55"/>
      <c r="EEI66" s="55"/>
      <c r="EEJ66" s="55"/>
      <c r="EEK66" s="55"/>
      <c r="EEL66" s="55"/>
      <c r="EEM66" s="55"/>
      <c r="EEN66" s="55"/>
      <c r="EEO66" s="55"/>
      <c r="EEP66" s="55"/>
      <c r="EEQ66" s="55"/>
      <c r="EER66" s="55"/>
      <c r="EES66" s="55"/>
      <c r="EET66" s="55"/>
      <c r="EEU66" s="55"/>
      <c r="EEV66" s="55"/>
      <c r="EEW66" s="55"/>
      <c r="EEX66" s="55"/>
      <c r="EEY66" s="55"/>
      <c r="EEZ66" s="55"/>
      <c r="EFA66" s="55"/>
      <c r="EFB66" s="55"/>
      <c r="EFC66" s="55"/>
      <c r="EFD66" s="55"/>
      <c r="EFE66" s="55"/>
      <c r="EFF66" s="55"/>
      <c r="EFG66" s="55"/>
      <c r="EFH66" s="55"/>
      <c r="EFI66" s="55"/>
      <c r="EFJ66" s="55"/>
      <c r="EFK66" s="55"/>
      <c r="EFL66" s="55"/>
      <c r="EFM66" s="55"/>
      <c r="EFN66" s="55"/>
      <c r="EFO66" s="55"/>
      <c r="EFP66" s="55"/>
      <c r="EFQ66" s="55"/>
      <c r="EFR66" s="55"/>
      <c r="EFS66" s="55"/>
      <c r="EFT66" s="55"/>
      <c r="EFU66" s="55"/>
      <c r="EFV66" s="55"/>
      <c r="EFW66" s="55"/>
      <c r="EFX66" s="55"/>
      <c r="EFY66" s="55"/>
      <c r="EFZ66" s="55"/>
      <c r="EGA66" s="55"/>
      <c r="EGB66" s="55"/>
      <c r="EGC66" s="55"/>
      <c r="EGD66" s="55"/>
      <c r="EGE66" s="55"/>
      <c r="EGF66" s="55"/>
      <c r="EGG66" s="55"/>
      <c r="EGH66" s="55"/>
      <c r="EGI66" s="55"/>
      <c r="EGJ66" s="55"/>
      <c r="EGK66" s="55"/>
      <c r="EGL66" s="55"/>
      <c r="EGM66" s="55"/>
      <c r="EGN66" s="55"/>
      <c r="EGO66" s="55"/>
      <c r="EGP66" s="55"/>
      <c r="EGQ66" s="55"/>
      <c r="EGR66" s="55"/>
      <c r="EGS66" s="55"/>
      <c r="EGT66" s="55"/>
      <c r="EGU66" s="55"/>
      <c r="EGV66" s="55"/>
      <c r="EGW66" s="55"/>
      <c r="EGX66" s="55"/>
      <c r="EGY66" s="55"/>
      <c r="EGZ66" s="55"/>
      <c r="EHA66" s="55"/>
      <c r="EHB66" s="55"/>
      <c r="EHC66" s="55"/>
      <c r="EHD66" s="55"/>
      <c r="EHE66" s="55"/>
      <c r="EHF66" s="55"/>
      <c r="EHG66" s="55"/>
      <c r="EHH66" s="55"/>
      <c r="EHI66" s="55"/>
      <c r="EHJ66" s="55"/>
      <c r="EHK66" s="55"/>
      <c r="EHL66" s="55"/>
      <c r="EHM66" s="55"/>
      <c r="EHN66" s="55"/>
      <c r="EHO66" s="55"/>
      <c r="EHP66" s="55"/>
      <c r="EHQ66" s="55"/>
      <c r="EHR66" s="55"/>
      <c r="EHS66" s="55"/>
      <c r="EHT66" s="55"/>
      <c r="EHU66" s="55"/>
      <c r="EHV66" s="55"/>
      <c r="EHW66" s="55"/>
      <c r="EHX66" s="55"/>
      <c r="EHY66" s="55"/>
      <c r="EHZ66" s="55"/>
      <c r="EIA66" s="55"/>
      <c r="EIB66" s="55"/>
      <c r="EIC66" s="55"/>
      <c r="EID66" s="55"/>
      <c r="EIE66" s="55"/>
      <c r="EIF66" s="55"/>
      <c r="EIG66" s="55"/>
      <c r="EIH66" s="55"/>
      <c r="EII66" s="55"/>
      <c r="EIJ66" s="55"/>
      <c r="EIK66" s="55"/>
      <c r="EIL66" s="55"/>
      <c r="EIM66" s="55"/>
      <c r="EIN66" s="55"/>
      <c r="EIO66" s="55"/>
      <c r="EIP66" s="55"/>
      <c r="EIQ66" s="55"/>
      <c r="EIR66" s="55"/>
      <c r="EIS66" s="55"/>
      <c r="EIT66" s="55"/>
      <c r="EIU66" s="55"/>
      <c r="EIV66" s="55"/>
      <c r="EIW66" s="55"/>
      <c r="EIX66" s="55"/>
      <c r="EIY66" s="55"/>
      <c r="EIZ66" s="55"/>
      <c r="EJA66" s="55"/>
      <c r="EJB66" s="55"/>
      <c r="EJC66" s="55"/>
      <c r="EJD66" s="55"/>
      <c r="EJE66" s="55"/>
      <c r="EJF66" s="55"/>
      <c r="EJG66" s="55"/>
      <c r="EJH66" s="55"/>
      <c r="EJI66" s="55"/>
      <c r="EJJ66" s="55"/>
      <c r="EJK66" s="55"/>
      <c r="EJL66" s="55"/>
      <c r="EJM66" s="55"/>
      <c r="EJN66" s="55"/>
      <c r="EJO66" s="55"/>
      <c r="EJP66" s="55"/>
      <c r="EJQ66" s="55"/>
      <c r="EJR66" s="55"/>
      <c r="EJS66" s="55"/>
      <c r="EJT66" s="55"/>
      <c r="EJU66" s="55"/>
      <c r="EJV66" s="55"/>
      <c r="EJW66" s="55"/>
      <c r="EJX66" s="55"/>
      <c r="EJY66" s="55"/>
      <c r="EJZ66" s="55"/>
      <c r="EKA66" s="55"/>
      <c r="EKB66" s="55"/>
      <c r="EKC66" s="55"/>
      <c r="EKD66" s="55"/>
      <c r="EKE66" s="55"/>
      <c r="EKF66" s="55"/>
      <c r="EKG66" s="55"/>
      <c r="EKH66" s="55"/>
      <c r="EKI66" s="55"/>
      <c r="EKJ66" s="55"/>
      <c r="EKK66" s="55"/>
      <c r="EKL66" s="55"/>
      <c r="EKM66" s="55"/>
      <c r="EKN66" s="55"/>
      <c r="EKO66" s="55"/>
      <c r="EKP66" s="55"/>
      <c r="EKQ66" s="55"/>
      <c r="EKR66" s="55"/>
      <c r="EKS66" s="55"/>
      <c r="EKT66" s="55"/>
      <c r="EKU66" s="55"/>
      <c r="EKV66" s="55"/>
      <c r="EKW66" s="55"/>
      <c r="EKX66" s="55"/>
      <c r="EKY66" s="55"/>
      <c r="EKZ66" s="55"/>
      <c r="ELA66" s="55"/>
      <c r="ELB66" s="55"/>
      <c r="ELC66" s="55"/>
      <c r="ELD66" s="55"/>
      <c r="ELE66" s="55"/>
      <c r="ELF66" s="55"/>
      <c r="ELG66" s="55"/>
      <c r="ELH66" s="55"/>
      <c r="ELI66" s="55"/>
      <c r="ELJ66" s="55"/>
      <c r="ELK66" s="55"/>
      <c r="ELL66" s="55"/>
      <c r="ELM66" s="55"/>
      <c r="ELN66" s="55"/>
      <c r="ELO66" s="55"/>
      <c r="ELP66" s="55"/>
      <c r="ELQ66" s="55"/>
      <c r="ELR66" s="55"/>
      <c r="ELS66" s="55"/>
      <c r="ELT66" s="55"/>
      <c r="ELU66" s="55"/>
      <c r="ELV66" s="55"/>
      <c r="ELW66" s="55"/>
      <c r="ELX66" s="55"/>
      <c r="ELY66" s="55"/>
      <c r="ELZ66" s="55"/>
      <c r="EMA66" s="55"/>
      <c r="EMB66" s="55"/>
      <c r="EMC66" s="55"/>
      <c r="EMD66" s="55"/>
      <c r="EME66" s="55"/>
      <c r="EMF66" s="55"/>
      <c r="EMG66" s="55"/>
      <c r="EMH66" s="55"/>
      <c r="EMI66" s="55"/>
      <c r="EMJ66" s="55"/>
      <c r="EMK66" s="55"/>
      <c r="EML66" s="55"/>
      <c r="EMM66" s="55"/>
      <c r="EMN66" s="55"/>
      <c r="EMO66" s="55"/>
      <c r="EMP66" s="55"/>
      <c r="EMQ66" s="55"/>
      <c r="EMR66" s="55"/>
      <c r="EMS66" s="55"/>
      <c r="EMT66" s="55"/>
      <c r="EMU66" s="55"/>
      <c r="EMV66" s="55"/>
      <c r="EMW66" s="55"/>
      <c r="EMX66" s="55"/>
      <c r="EMY66" s="55"/>
      <c r="EMZ66" s="55"/>
      <c r="ENA66" s="55"/>
      <c r="ENB66" s="55"/>
      <c r="ENC66" s="55"/>
      <c r="END66" s="55"/>
      <c r="ENE66" s="55"/>
      <c r="ENF66" s="55"/>
      <c r="ENG66" s="55"/>
      <c r="ENH66" s="55"/>
      <c r="ENI66" s="55"/>
      <c r="ENJ66" s="55"/>
      <c r="ENK66" s="55"/>
      <c r="ENL66" s="55"/>
      <c r="ENM66" s="55"/>
      <c r="ENN66" s="55"/>
      <c r="ENO66" s="55"/>
      <c r="ENP66" s="55"/>
      <c r="ENQ66" s="55"/>
      <c r="ENR66" s="55"/>
      <c r="ENS66" s="55"/>
      <c r="ENT66" s="55"/>
      <c r="ENU66" s="55"/>
      <c r="ENV66" s="55"/>
      <c r="ENW66" s="55"/>
      <c r="ENX66" s="55"/>
      <c r="ENY66" s="55"/>
      <c r="ENZ66" s="55"/>
      <c r="EOA66" s="55"/>
      <c r="EOB66" s="55"/>
      <c r="EOC66" s="55"/>
      <c r="EOD66" s="55"/>
      <c r="EOE66" s="55"/>
      <c r="EOF66" s="55"/>
      <c r="EOG66" s="55"/>
      <c r="EOH66" s="55"/>
      <c r="EOI66" s="55"/>
      <c r="EOJ66" s="55"/>
      <c r="EOK66" s="55"/>
      <c r="EOL66" s="55"/>
      <c r="EOM66" s="55"/>
      <c r="EON66" s="55"/>
      <c r="EOO66" s="55"/>
      <c r="EOP66" s="55"/>
      <c r="EOQ66" s="55"/>
      <c r="EOR66" s="55"/>
      <c r="EOS66" s="55"/>
      <c r="EOT66" s="55"/>
      <c r="EOU66" s="55"/>
      <c r="EOV66" s="55"/>
      <c r="EOW66" s="55"/>
      <c r="EOX66" s="55"/>
      <c r="EOY66" s="55"/>
      <c r="EOZ66" s="55"/>
      <c r="EPA66" s="55"/>
      <c r="EPB66" s="55"/>
      <c r="EPC66" s="55"/>
      <c r="EPD66" s="55"/>
      <c r="EPE66" s="55"/>
      <c r="EPF66" s="55"/>
      <c r="EPG66" s="55"/>
      <c r="EPH66" s="55"/>
      <c r="EPI66" s="55"/>
      <c r="EPJ66" s="55"/>
      <c r="EPK66" s="55"/>
      <c r="EPL66" s="55"/>
      <c r="EPM66" s="55"/>
      <c r="EPN66" s="55"/>
      <c r="EPO66" s="55"/>
      <c r="EPP66" s="55"/>
      <c r="EPQ66" s="55"/>
      <c r="EPR66" s="55"/>
      <c r="EPS66" s="55"/>
      <c r="EPT66" s="55"/>
      <c r="EPU66" s="55"/>
      <c r="EPV66" s="55"/>
      <c r="EPW66" s="55"/>
      <c r="EPX66" s="55"/>
      <c r="EPY66" s="55"/>
      <c r="EPZ66" s="55"/>
      <c r="EQA66" s="55"/>
      <c r="EQB66" s="55"/>
      <c r="EQC66" s="55"/>
      <c r="EQD66" s="55"/>
      <c r="EQE66" s="55"/>
      <c r="EQF66" s="55"/>
      <c r="EQG66" s="55"/>
      <c r="EQH66" s="55"/>
      <c r="EQI66" s="55"/>
      <c r="EQJ66" s="55"/>
      <c r="EQK66" s="55"/>
      <c r="EQL66" s="55"/>
      <c r="EQM66" s="55"/>
      <c r="EQN66" s="55"/>
      <c r="EQO66" s="55"/>
      <c r="EQP66" s="55"/>
      <c r="EQQ66" s="55"/>
      <c r="EQR66" s="55"/>
      <c r="EQS66" s="55"/>
      <c r="EQT66" s="55"/>
      <c r="EQU66" s="55"/>
      <c r="EQV66" s="55"/>
      <c r="EQW66" s="55"/>
      <c r="EQX66" s="55"/>
      <c r="EQY66" s="55"/>
      <c r="EQZ66" s="55"/>
      <c r="ERA66" s="55"/>
      <c r="ERB66" s="55"/>
      <c r="ERC66" s="55"/>
      <c r="ERD66" s="55"/>
      <c r="ERE66" s="55"/>
      <c r="ERF66" s="55"/>
      <c r="ERG66" s="55"/>
      <c r="ERH66" s="55"/>
      <c r="ERI66" s="55"/>
      <c r="ERJ66" s="55"/>
      <c r="ERK66" s="55"/>
      <c r="ERL66" s="55"/>
      <c r="ERM66" s="55"/>
      <c r="ERN66" s="55"/>
      <c r="ERO66" s="55"/>
      <c r="ERP66" s="55"/>
      <c r="ERQ66" s="55"/>
      <c r="ERR66" s="55"/>
      <c r="ERS66" s="55"/>
      <c r="ERT66" s="55"/>
      <c r="ERU66" s="55"/>
      <c r="ERV66" s="55"/>
      <c r="ERW66" s="55"/>
      <c r="ERX66" s="55"/>
      <c r="ERY66" s="55"/>
      <c r="ERZ66" s="55"/>
      <c r="ESA66" s="55"/>
      <c r="ESB66" s="55"/>
      <c r="ESC66" s="55"/>
      <c r="ESD66" s="55"/>
      <c r="ESE66" s="55"/>
      <c r="ESF66" s="55"/>
      <c r="ESG66" s="55"/>
      <c r="ESH66" s="55"/>
      <c r="ESI66" s="55"/>
      <c r="ESJ66" s="55"/>
      <c r="ESK66" s="55"/>
      <c r="ESL66" s="55"/>
      <c r="ESM66" s="55"/>
      <c r="ESN66" s="55"/>
      <c r="ESO66" s="55"/>
      <c r="ESP66" s="55"/>
      <c r="ESQ66" s="55"/>
      <c r="ESR66" s="55"/>
      <c r="ESS66" s="55"/>
      <c r="EST66" s="55"/>
      <c r="ESU66" s="55"/>
      <c r="ESV66" s="55"/>
      <c r="ESW66" s="55"/>
      <c r="ESX66" s="55"/>
      <c r="ESY66" s="55"/>
      <c r="ESZ66" s="55"/>
      <c r="ETA66" s="55"/>
      <c r="ETB66" s="55"/>
      <c r="ETC66" s="55"/>
      <c r="ETD66" s="55"/>
      <c r="ETE66" s="55"/>
      <c r="ETF66" s="55"/>
      <c r="ETG66" s="55"/>
      <c r="ETH66" s="55"/>
      <c r="ETI66" s="55"/>
      <c r="ETJ66" s="55"/>
      <c r="ETK66" s="55"/>
      <c r="ETL66" s="55"/>
      <c r="ETM66" s="55"/>
      <c r="ETN66" s="55"/>
      <c r="ETO66" s="55"/>
      <c r="ETP66" s="55"/>
      <c r="ETQ66" s="55"/>
      <c r="ETR66" s="55"/>
      <c r="ETS66" s="55"/>
      <c r="ETT66" s="55"/>
      <c r="ETU66" s="55"/>
      <c r="ETV66" s="55"/>
      <c r="ETW66" s="55"/>
      <c r="ETX66" s="55"/>
      <c r="ETY66" s="55"/>
      <c r="ETZ66" s="55"/>
      <c r="EUA66" s="55"/>
      <c r="EUB66" s="55"/>
      <c r="EUC66" s="55"/>
      <c r="EUD66" s="55"/>
      <c r="EUE66" s="55"/>
      <c r="EUF66" s="55"/>
      <c r="EUG66" s="55"/>
      <c r="EUH66" s="55"/>
      <c r="EUI66" s="55"/>
      <c r="EUJ66" s="55"/>
      <c r="EUK66" s="55"/>
      <c r="EUL66" s="55"/>
      <c r="EUM66" s="55"/>
      <c r="EUN66" s="55"/>
      <c r="EUO66" s="55"/>
      <c r="EUP66" s="55"/>
      <c r="EUQ66" s="55"/>
      <c r="EUR66" s="55"/>
      <c r="EUS66" s="55"/>
      <c r="EUT66" s="55"/>
      <c r="EUU66" s="55"/>
      <c r="EUV66" s="55"/>
      <c r="EUW66" s="55"/>
      <c r="EUX66" s="55"/>
      <c r="EUY66" s="55"/>
      <c r="EUZ66" s="55"/>
      <c r="EVA66" s="55"/>
      <c r="EVB66" s="55"/>
      <c r="EVC66" s="55"/>
      <c r="EVD66" s="55"/>
      <c r="EVE66" s="55"/>
      <c r="EVF66" s="55"/>
      <c r="EVG66" s="55"/>
      <c r="EVH66" s="55"/>
      <c r="EVI66" s="55"/>
      <c r="EVJ66" s="55"/>
      <c r="EVK66" s="55"/>
      <c r="EVL66" s="55"/>
      <c r="EVM66" s="55"/>
      <c r="EVN66" s="55"/>
      <c r="EVO66" s="55"/>
      <c r="EVP66" s="55"/>
      <c r="EVQ66" s="55"/>
      <c r="EVR66" s="55"/>
      <c r="EVS66" s="55"/>
      <c r="EVT66" s="55"/>
      <c r="EVU66" s="55"/>
      <c r="EVV66" s="55"/>
      <c r="EVW66" s="55"/>
      <c r="EVX66" s="55"/>
      <c r="EVY66" s="55"/>
      <c r="EVZ66" s="55"/>
      <c r="EWA66" s="55"/>
      <c r="EWB66" s="55"/>
      <c r="EWC66" s="55"/>
      <c r="EWD66" s="55"/>
      <c r="EWE66" s="55"/>
      <c r="EWF66" s="55"/>
      <c r="EWG66" s="55"/>
      <c r="EWH66" s="55"/>
      <c r="EWI66" s="55"/>
      <c r="EWJ66" s="55"/>
      <c r="EWK66" s="55"/>
      <c r="EWL66" s="55"/>
      <c r="EWM66" s="55"/>
      <c r="EWN66" s="55"/>
      <c r="EWO66" s="55"/>
      <c r="EWP66" s="55"/>
      <c r="EWQ66" s="55"/>
      <c r="EWR66" s="55"/>
      <c r="EWS66" s="55"/>
      <c r="EWT66" s="55"/>
      <c r="EWU66" s="55"/>
      <c r="EWV66" s="55"/>
      <c r="EWW66" s="55"/>
      <c r="EWX66" s="55"/>
      <c r="EWY66" s="55"/>
      <c r="EWZ66" s="55"/>
      <c r="EXA66" s="55"/>
      <c r="EXB66" s="55"/>
      <c r="EXC66" s="55"/>
      <c r="EXD66" s="55"/>
      <c r="EXE66" s="55"/>
      <c r="EXF66" s="55"/>
      <c r="EXG66" s="55"/>
      <c r="EXH66" s="55"/>
      <c r="EXI66" s="55"/>
      <c r="EXJ66" s="55"/>
      <c r="EXK66" s="55"/>
      <c r="EXL66" s="55"/>
      <c r="EXM66" s="55"/>
      <c r="EXN66" s="55"/>
      <c r="EXO66" s="55"/>
      <c r="EXP66" s="55"/>
      <c r="EXQ66" s="55"/>
      <c r="EXR66" s="55"/>
      <c r="EXS66" s="55"/>
      <c r="EXT66" s="55"/>
      <c r="EXU66" s="55"/>
      <c r="EXV66" s="55"/>
      <c r="EXW66" s="55"/>
      <c r="EXX66" s="55"/>
      <c r="EXY66" s="55"/>
      <c r="EXZ66" s="55"/>
      <c r="EYA66" s="55"/>
      <c r="EYB66" s="55"/>
      <c r="EYC66" s="55"/>
      <c r="EYD66" s="55"/>
      <c r="EYE66" s="55"/>
      <c r="EYF66" s="55"/>
      <c r="EYG66" s="55"/>
      <c r="EYH66" s="55"/>
      <c r="EYI66" s="55"/>
      <c r="EYJ66" s="55"/>
      <c r="EYK66" s="55"/>
      <c r="EYL66" s="55"/>
      <c r="EYM66" s="55"/>
      <c r="EYN66" s="55"/>
      <c r="EYO66" s="55"/>
      <c r="EYP66" s="55"/>
      <c r="EYQ66" s="55"/>
      <c r="EYR66" s="55"/>
      <c r="EYS66" s="55"/>
      <c r="EYT66" s="55"/>
      <c r="EYU66" s="55"/>
      <c r="EYV66" s="55"/>
      <c r="EYW66" s="55"/>
      <c r="EYX66" s="55"/>
      <c r="EYY66" s="55"/>
      <c r="EYZ66" s="55"/>
      <c r="EZA66" s="55"/>
      <c r="EZB66" s="55"/>
      <c r="EZC66" s="55"/>
      <c r="EZD66" s="55"/>
      <c r="EZE66" s="55"/>
      <c r="EZF66" s="55"/>
      <c r="EZG66" s="55"/>
      <c r="EZH66" s="55"/>
      <c r="EZI66" s="55"/>
      <c r="EZJ66" s="55"/>
      <c r="EZK66" s="55"/>
      <c r="EZL66" s="55"/>
      <c r="EZM66" s="55"/>
      <c r="EZN66" s="55"/>
      <c r="EZO66" s="55"/>
      <c r="EZP66" s="55"/>
      <c r="EZQ66" s="55"/>
      <c r="EZR66" s="55"/>
      <c r="EZS66" s="55"/>
      <c r="EZT66" s="55"/>
      <c r="EZU66" s="55"/>
      <c r="EZV66" s="55"/>
      <c r="EZW66" s="55"/>
      <c r="EZX66" s="55"/>
      <c r="EZY66" s="55"/>
      <c r="EZZ66" s="55"/>
      <c r="FAA66" s="55"/>
      <c r="FAB66" s="55"/>
      <c r="FAC66" s="55"/>
      <c r="FAD66" s="55"/>
      <c r="FAE66" s="55"/>
      <c r="FAF66" s="55"/>
      <c r="FAG66" s="55"/>
      <c r="FAH66" s="55"/>
      <c r="FAI66" s="55"/>
      <c r="FAJ66" s="55"/>
      <c r="FAK66" s="55"/>
      <c r="FAL66" s="55"/>
      <c r="FAM66" s="55"/>
      <c r="FAN66" s="55"/>
      <c r="FAO66" s="55"/>
      <c r="FAP66" s="55"/>
      <c r="FAQ66" s="55"/>
      <c r="FAR66" s="55"/>
      <c r="FAS66" s="55"/>
      <c r="FAT66" s="55"/>
      <c r="FAU66" s="55"/>
      <c r="FAV66" s="55"/>
      <c r="FAW66" s="55"/>
      <c r="FAX66" s="55"/>
      <c r="FAY66" s="55"/>
      <c r="FAZ66" s="55"/>
      <c r="FBA66" s="55"/>
      <c r="FBB66" s="55"/>
      <c r="FBC66" s="55"/>
      <c r="FBD66" s="55"/>
      <c r="FBE66" s="55"/>
      <c r="FBF66" s="55"/>
      <c r="FBG66" s="55"/>
      <c r="FBH66" s="55"/>
      <c r="FBI66" s="55"/>
      <c r="FBJ66" s="55"/>
      <c r="FBK66" s="55"/>
      <c r="FBL66" s="55"/>
      <c r="FBM66" s="55"/>
      <c r="FBN66" s="55"/>
      <c r="FBO66" s="55"/>
      <c r="FBP66" s="55"/>
      <c r="FBQ66" s="55"/>
      <c r="FBR66" s="55"/>
      <c r="FBS66" s="55"/>
      <c r="FBT66" s="55"/>
      <c r="FBU66" s="55"/>
      <c r="FBV66" s="55"/>
      <c r="FBW66" s="55"/>
      <c r="FBX66" s="55"/>
      <c r="FBY66" s="55"/>
      <c r="FBZ66" s="55"/>
      <c r="FCA66" s="55"/>
      <c r="FCB66" s="55"/>
      <c r="FCC66" s="55"/>
      <c r="FCD66" s="55"/>
      <c r="FCE66" s="55"/>
      <c r="FCF66" s="55"/>
      <c r="FCG66" s="55"/>
      <c r="FCH66" s="55"/>
      <c r="FCI66" s="55"/>
      <c r="FCJ66" s="55"/>
      <c r="FCK66" s="55"/>
      <c r="FCL66" s="55"/>
      <c r="FCM66" s="55"/>
      <c r="FCN66" s="55"/>
      <c r="FCO66" s="55"/>
      <c r="FCP66" s="55"/>
      <c r="FCQ66" s="55"/>
      <c r="FCR66" s="55"/>
      <c r="FCS66" s="55"/>
      <c r="FCT66" s="55"/>
      <c r="FCU66" s="55"/>
      <c r="FCV66" s="55"/>
      <c r="FCW66" s="55"/>
      <c r="FCX66" s="55"/>
      <c r="FCY66" s="55"/>
      <c r="FCZ66" s="55"/>
      <c r="FDA66" s="55"/>
      <c r="FDB66" s="55"/>
      <c r="FDC66" s="55"/>
      <c r="FDD66" s="55"/>
      <c r="FDE66" s="55"/>
      <c r="FDF66" s="55"/>
      <c r="FDG66" s="55"/>
      <c r="FDH66" s="55"/>
      <c r="FDI66" s="55"/>
      <c r="FDJ66" s="55"/>
      <c r="FDK66" s="55"/>
      <c r="FDL66" s="55"/>
      <c r="FDM66" s="55"/>
      <c r="FDN66" s="55"/>
      <c r="FDO66" s="55"/>
      <c r="FDP66" s="55"/>
      <c r="FDQ66" s="55"/>
      <c r="FDR66" s="55"/>
      <c r="FDS66" s="55"/>
      <c r="FDT66" s="55"/>
      <c r="FDU66" s="55"/>
      <c r="FDV66" s="55"/>
      <c r="FDW66" s="55"/>
      <c r="FDX66" s="55"/>
      <c r="FDY66" s="55"/>
      <c r="FDZ66" s="55"/>
      <c r="FEA66" s="55"/>
      <c r="FEB66" s="55"/>
      <c r="FEC66" s="55"/>
      <c r="FED66" s="55"/>
      <c r="FEE66" s="55"/>
      <c r="FEF66" s="55"/>
      <c r="FEG66" s="55"/>
      <c r="FEH66" s="55"/>
      <c r="FEI66" s="55"/>
      <c r="FEJ66" s="55"/>
      <c r="FEK66" s="55"/>
      <c r="FEL66" s="55"/>
      <c r="FEM66" s="55"/>
      <c r="FEN66" s="55"/>
      <c r="FEO66" s="55"/>
      <c r="FEP66" s="55"/>
      <c r="FEQ66" s="55"/>
      <c r="FER66" s="55"/>
      <c r="FES66" s="55"/>
      <c r="FET66" s="55"/>
      <c r="FEU66" s="55"/>
      <c r="FEV66" s="55"/>
      <c r="FEW66" s="55"/>
      <c r="FEX66" s="55"/>
      <c r="FEY66" s="55"/>
      <c r="FEZ66" s="55"/>
      <c r="FFA66" s="55"/>
      <c r="FFB66" s="55"/>
      <c r="FFC66" s="55"/>
      <c r="FFD66" s="55"/>
      <c r="FFE66" s="55"/>
      <c r="FFF66" s="55"/>
      <c r="FFG66" s="55"/>
      <c r="FFH66" s="55"/>
      <c r="FFI66" s="55"/>
      <c r="FFJ66" s="55"/>
      <c r="FFK66" s="55"/>
      <c r="FFL66" s="55"/>
      <c r="FFM66" s="55"/>
      <c r="FFN66" s="55"/>
      <c r="FFO66" s="55"/>
      <c r="FFP66" s="55"/>
      <c r="FFQ66" s="55"/>
      <c r="FFR66" s="55"/>
      <c r="FFS66" s="55"/>
      <c r="FFT66" s="55"/>
      <c r="FFU66" s="55"/>
      <c r="FFV66" s="55"/>
      <c r="FFW66" s="55"/>
      <c r="FFX66" s="55"/>
      <c r="FFY66" s="55"/>
      <c r="FFZ66" s="55"/>
      <c r="FGA66" s="55"/>
      <c r="FGB66" s="55"/>
      <c r="FGC66" s="55"/>
      <c r="FGD66" s="55"/>
      <c r="FGE66" s="55"/>
      <c r="FGF66" s="55"/>
      <c r="FGG66" s="55"/>
      <c r="FGH66" s="55"/>
      <c r="FGI66" s="55"/>
      <c r="FGJ66" s="55"/>
      <c r="FGK66" s="55"/>
      <c r="FGL66" s="55"/>
      <c r="FGM66" s="55"/>
      <c r="FGN66" s="55"/>
      <c r="FGO66" s="55"/>
      <c r="FGP66" s="55"/>
      <c r="FGQ66" s="55"/>
      <c r="FGR66" s="55"/>
      <c r="FGS66" s="55"/>
      <c r="FGT66" s="55"/>
      <c r="FGU66" s="55"/>
      <c r="FGV66" s="55"/>
      <c r="FGW66" s="55"/>
      <c r="FGX66" s="55"/>
      <c r="FGY66" s="55"/>
      <c r="FGZ66" s="55"/>
      <c r="FHA66" s="55"/>
      <c r="FHB66" s="55"/>
      <c r="FHC66" s="55"/>
      <c r="FHD66" s="55"/>
      <c r="FHE66" s="55"/>
      <c r="FHF66" s="55"/>
      <c r="FHG66" s="55"/>
      <c r="FHH66" s="55"/>
      <c r="FHI66" s="55"/>
      <c r="FHJ66" s="55"/>
      <c r="FHK66" s="55"/>
      <c r="FHL66" s="55"/>
      <c r="FHM66" s="55"/>
      <c r="FHN66" s="55"/>
      <c r="FHO66" s="55"/>
      <c r="FHP66" s="55"/>
      <c r="FHQ66" s="55"/>
      <c r="FHR66" s="55"/>
      <c r="FHS66" s="55"/>
      <c r="FHT66" s="55"/>
      <c r="FHU66" s="55"/>
      <c r="FHV66" s="55"/>
      <c r="FHW66" s="55"/>
      <c r="FHX66" s="55"/>
      <c r="FHY66" s="55"/>
      <c r="FHZ66" s="55"/>
      <c r="FIA66" s="55"/>
      <c r="FIB66" s="55"/>
      <c r="FIC66" s="55"/>
      <c r="FID66" s="55"/>
      <c r="FIE66" s="55"/>
      <c r="FIF66" s="55"/>
      <c r="FIG66" s="55"/>
      <c r="FIH66" s="55"/>
      <c r="FII66" s="55"/>
      <c r="FIJ66" s="55"/>
      <c r="FIK66" s="55"/>
      <c r="FIL66" s="55"/>
      <c r="FIM66" s="55"/>
      <c r="FIN66" s="55"/>
      <c r="FIO66" s="55"/>
      <c r="FIP66" s="55"/>
      <c r="FIQ66" s="55"/>
      <c r="FIR66" s="55"/>
      <c r="FIS66" s="55"/>
      <c r="FIT66" s="55"/>
      <c r="FIU66" s="55"/>
      <c r="FIV66" s="55"/>
      <c r="FIW66" s="55"/>
      <c r="FIX66" s="55"/>
      <c r="FIY66" s="55"/>
      <c r="FIZ66" s="55"/>
      <c r="FJA66" s="55"/>
      <c r="FJB66" s="55"/>
      <c r="FJC66" s="55"/>
      <c r="FJD66" s="55"/>
      <c r="FJE66" s="55"/>
      <c r="FJF66" s="55"/>
      <c r="FJG66" s="55"/>
      <c r="FJH66" s="55"/>
      <c r="FJI66" s="55"/>
      <c r="FJJ66" s="55"/>
      <c r="FJK66" s="55"/>
      <c r="FJL66" s="55"/>
      <c r="FJM66" s="55"/>
      <c r="FJN66" s="55"/>
      <c r="FJO66" s="55"/>
      <c r="FJP66" s="55"/>
      <c r="FJQ66" s="55"/>
      <c r="FJR66" s="55"/>
      <c r="FJS66" s="55"/>
      <c r="FJT66" s="55"/>
      <c r="FJU66" s="55"/>
      <c r="FJV66" s="55"/>
      <c r="FJW66" s="55"/>
      <c r="FJX66" s="55"/>
      <c r="FJY66" s="55"/>
      <c r="FJZ66" s="55"/>
      <c r="FKA66" s="55"/>
      <c r="FKB66" s="55"/>
      <c r="FKC66" s="55"/>
      <c r="FKD66" s="55"/>
      <c r="FKE66" s="55"/>
      <c r="FKF66" s="55"/>
      <c r="FKG66" s="55"/>
      <c r="FKH66" s="55"/>
      <c r="FKI66" s="55"/>
      <c r="FKJ66" s="55"/>
      <c r="FKK66" s="55"/>
      <c r="FKL66" s="55"/>
      <c r="FKM66" s="55"/>
      <c r="FKN66" s="55"/>
      <c r="FKO66" s="55"/>
      <c r="FKP66" s="55"/>
      <c r="FKQ66" s="55"/>
      <c r="FKR66" s="55"/>
      <c r="FKS66" s="55"/>
      <c r="FKT66" s="55"/>
      <c r="FKU66" s="55"/>
      <c r="FKV66" s="55"/>
      <c r="FKW66" s="55"/>
      <c r="FKX66" s="55"/>
      <c r="FKY66" s="55"/>
      <c r="FKZ66" s="55"/>
      <c r="FLA66" s="55"/>
      <c r="FLB66" s="55"/>
      <c r="FLC66" s="55"/>
      <c r="FLD66" s="55"/>
      <c r="FLE66" s="55"/>
      <c r="FLF66" s="55"/>
      <c r="FLG66" s="55"/>
      <c r="FLH66" s="55"/>
      <c r="FLI66" s="55"/>
      <c r="FLJ66" s="55"/>
      <c r="FLK66" s="55"/>
      <c r="FLL66" s="55"/>
      <c r="FLM66" s="55"/>
      <c r="FLN66" s="55"/>
      <c r="FLO66" s="55"/>
      <c r="FLP66" s="55"/>
      <c r="FLQ66" s="55"/>
      <c r="FLR66" s="55"/>
      <c r="FLS66" s="55"/>
      <c r="FLT66" s="55"/>
      <c r="FLU66" s="55"/>
      <c r="FLV66" s="55"/>
      <c r="FLW66" s="55"/>
      <c r="FLX66" s="55"/>
      <c r="FLY66" s="55"/>
      <c r="FLZ66" s="55"/>
      <c r="FMA66" s="55"/>
      <c r="FMB66" s="55"/>
      <c r="FMC66" s="55"/>
      <c r="FMD66" s="55"/>
      <c r="FME66" s="55"/>
      <c r="FMF66" s="55"/>
      <c r="FMG66" s="55"/>
      <c r="FMH66" s="55"/>
      <c r="FMI66" s="55"/>
      <c r="FMJ66" s="55"/>
      <c r="FMK66" s="55"/>
      <c r="FML66" s="55"/>
      <c r="FMM66" s="55"/>
      <c r="FMN66" s="55"/>
      <c r="FMO66" s="55"/>
      <c r="FMP66" s="55"/>
      <c r="FMQ66" s="55"/>
      <c r="FMR66" s="55"/>
      <c r="FMS66" s="55"/>
      <c r="FMT66" s="55"/>
      <c r="FMU66" s="55"/>
      <c r="FMV66" s="55"/>
      <c r="FMW66" s="55"/>
      <c r="FMX66" s="55"/>
      <c r="FMY66" s="55"/>
      <c r="FMZ66" s="55"/>
      <c r="FNA66" s="55"/>
      <c r="FNB66" s="55"/>
      <c r="FNC66" s="55"/>
      <c r="FND66" s="55"/>
      <c r="FNE66" s="55"/>
      <c r="FNF66" s="55"/>
      <c r="FNG66" s="55"/>
      <c r="FNH66" s="55"/>
      <c r="FNI66" s="55"/>
      <c r="FNJ66" s="55"/>
      <c r="FNK66" s="55"/>
      <c r="FNL66" s="55"/>
      <c r="FNM66" s="55"/>
      <c r="FNN66" s="55"/>
      <c r="FNO66" s="55"/>
      <c r="FNP66" s="55"/>
      <c r="FNQ66" s="55"/>
      <c r="FNR66" s="55"/>
      <c r="FNS66" s="55"/>
      <c r="FNT66" s="55"/>
      <c r="FNU66" s="55"/>
      <c r="FNV66" s="55"/>
      <c r="FNW66" s="55"/>
      <c r="FNX66" s="55"/>
      <c r="FNY66" s="55"/>
      <c r="FNZ66" s="55"/>
      <c r="FOA66" s="55"/>
      <c r="FOB66" s="55"/>
      <c r="FOC66" s="55"/>
      <c r="FOD66" s="55"/>
      <c r="FOE66" s="55"/>
      <c r="FOF66" s="55"/>
      <c r="FOG66" s="55"/>
      <c r="FOH66" s="55"/>
      <c r="FOI66" s="55"/>
      <c r="FOJ66" s="55"/>
      <c r="FOK66" s="55"/>
      <c r="FOL66" s="55"/>
      <c r="FOM66" s="55"/>
      <c r="FON66" s="55"/>
      <c r="FOO66" s="55"/>
      <c r="FOP66" s="55"/>
      <c r="FOQ66" s="55"/>
      <c r="FOR66" s="55"/>
      <c r="FOS66" s="55"/>
      <c r="FOT66" s="55"/>
      <c r="FOU66" s="55"/>
      <c r="FOV66" s="55"/>
      <c r="FOW66" s="55"/>
      <c r="FOX66" s="55"/>
      <c r="FOY66" s="55"/>
      <c r="FOZ66" s="55"/>
      <c r="FPA66" s="55"/>
      <c r="FPB66" s="55"/>
      <c r="FPC66" s="55"/>
      <c r="FPD66" s="55"/>
      <c r="FPE66" s="55"/>
      <c r="FPF66" s="55"/>
      <c r="FPG66" s="55"/>
      <c r="FPH66" s="55"/>
      <c r="FPI66" s="55"/>
      <c r="FPJ66" s="55"/>
      <c r="FPK66" s="55"/>
      <c r="FPL66" s="55"/>
      <c r="FPM66" s="55"/>
      <c r="FPN66" s="55"/>
      <c r="FPO66" s="55"/>
      <c r="FPP66" s="55"/>
      <c r="FPQ66" s="55"/>
      <c r="FPR66" s="55"/>
      <c r="FPS66" s="55"/>
      <c r="FPT66" s="55"/>
      <c r="FPU66" s="55"/>
      <c r="FPV66" s="55"/>
      <c r="FPW66" s="55"/>
      <c r="FPX66" s="55"/>
      <c r="FPY66" s="55"/>
      <c r="FPZ66" s="55"/>
      <c r="FQA66" s="55"/>
      <c r="FQB66" s="55"/>
      <c r="FQC66" s="55"/>
      <c r="FQD66" s="55"/>
      <c r="FQE66" s="55"/>
      <c r="FQF66" s="55"/>
      <c r="FQG66" s="55"/>
      <c r="FQH66" s="55"/>
      <c r="FQI66" s="55"/>
      <c r="FQJ66" s="55"/>
      <c r="FQK66" s="55"/>
      <c r="FQL66" s="55"/>
      <c r="FQM66" s="55"/>
      <c r="FQN66" s="55"/>
      <c r="FQO66" s="55"/>
      <c r="FQP66" s="55"/>
      <c r="FQQ66" s="55"/>
      <c r="FQR66" s="55"/>
      <c r="FQS66" s="55"/>
      <c r="FQT66" s="55"/>
      <c r="FQU66" s="55"/>
      <c r="FQV66" s="55"/>
      <c r="FQW66" s="55"/>
      <c r="FQX66" s="55"/>
      <c r="FQY66" s="55"/>
      <c r="FQZ66" s="55"/>
      <c r="FRA66" s="55"/>
      <c r="FRB66" s="55"/>
      <c r="FRC66" s="55"/>
      <c r="FRD66" s="55"/>
      <c r="FRE66" s="55"/>
      <c r="FRF66" s="55"/>
      <c r="FRG66" s="55"/>
      <c r="FRH66" s="55"/>
      <c r="FRI66" s="55"/>
      <c r="FRJ66" s="55"/>
      <c r="FRK66" s="55"/>
      <c r="FRL66" s="55"/>
      <c r="FRM66" s="55"/>
      <c r="FRN66" s="55"/>
      <c r="FRO66" s="55"/>
      <c r="FRP66" s="55"/>
      <c r="FRQ66" s="55"/>
      <c r="FRR66" s="55"/>
      <c r="FRS66" s="55"/>
      <c r="FRT66" s="55"/>
      <c r="FRU66" s="55"/>
      <c r="FRV66" s="55"/>
      <c r="FRW66" s="55"/>
      <c r="FRX66" s="55"/>
      <c r="FRY66" s="55"/>
      <c r="FRZ66" s="55"/>
      <c r="FSA66" s="55"/>
      <c r="FSB66" s="55"/>
      <c r="FSC66" s="55"/>
      <c r="FSD66" s="55"/>
      <c r="FSE66" s="55"/>
      <c r="FSF66" s="55"/>
      <c r="FSG66" s="55"/>
      <c r="FSH66" s="55"/>
      <c r="FSI66" s="55"/>
      <c r="FSJ66" s="55"/>
      <c r="FSK66" s="55"/>
      <c r="FSL66" s="55"/>
      <c r="FSM66" s="55"/>
      <c r="FSN66" s="55"/>
      <c r="FSO66" s="55"/>
      <c r="FSP66" s="55"/>
      <c r="FSQ66" s="55"/>
      <c r="FSR66" s="55"/>
      <c r="FSS66" s="55"/>
      <c r="FST66" s="55"/>
      <c r="FSU66" s="55"/>
      <c r="FSV66" s="55"/>
      <c r="FSW66" s="55"/>
      <c r="FSX66" s="55"/>
      <c r="FSY66" s="55"/>
      <c r="FSZ66" s="55"/>
      <c r="FTA66" s="55"/>
      <c r="FTB66" s="55"/>
      <c r="FTC66" s="55"/>
      <c r="FTD66" s="55"/>
      <c r="FTE66" s="55"/>
      <c r="FTF66" s="55"/>
      <c r="FTG66" s="55"/>
      <c r="FTH66" s="55"/>
      <c r="FTI66" s="55"/>
      <c r="FTJ66" s="55"/>
      <c r="FTK66" s="55"/>
      <c r="FTL66" s="55"/>
      <c r="FTM66" s="55"/>
      <c r="FTN66" s="55"/>
      <c r="FTO66" s="55"/>
      <c r="FTP66" s="55"/>
      <c r="FTQ66" s="55"/>
      <c r="FTR66" s="55"/>
      <c r="FTS66" s="55"/>
      <c r="FTT66" s="55"/>
      <c r="FTU66" s="55"/>
      <c r="FTV66" s="55"/>
      <c r="FTW66" s="55"/>
      <c r="FTX66" s="55"/>
      <c r="FTY66" s="55"/>
      <c r="FTZ66" s="55"/>
      <c r="FUA66" s="55"/>
      <c r="FUB66" s="55"/>
      <c r="FUC66" s="55"/>
      <c r="FUD66" s="55"/>
      <c r="FUE66" s="55"/>
      <c r="FUF66" s="55"/>
      <c r="FUG66" s="55"/>
      <c r="FUH66" s="55"/>
      <c r="FUI66" s="55"/>
      <c r="FUJ66" s="55"/>
      <c r="FUK66" s="55"/>
      <c r="FUL66" s="55"/>
      <c r="FUM66" s="55"/>
      <c r="FUN66" s="55"/>
      <c r="FUO66" s="55"/>
      <c r="FUP66" s="55"/>
      <c r="FUQ66" s="55"/>
      <c r="FUR66" s="55"/>
      <c r="FUS66" s="55"/>
      <c r="FUT66" s="55"/>
      <c r="FUU66" s="55"/>
      <c r="FUV66" s="55"/>
      <c r="FUW66" s="55"/>
      <c r="FUX66" s="55"/>
      <c r="FUY66" s="55"/>
      <c r="FUZ66" s="55"/>
      <c r="FVA66" s="55"/>
      <c r="FVB66" s="55"/>
      <c r="FVC66" s="55"/>
      <c r="FVD66" s="55"/>
      <c r="FVE66" s="55"/>
      <c r="FVF66" s="55"/>
      <c r="FVG66" s="55"/>
      <c r="FVH66" s="55"/>
      <c r="FVI66" s="55"/>
      <c r="FVJ66" s="55"/>
      <c r="FVK66" s="55"/>
      <c r="FVL66" s="55"/>
      <c r="FVM66" s="55"/>
      <c r="FVN66" s="55"/>
      <c r="FVO66" s="55"/>
      <c r="FVP66" s="55"/>
      <c r="FVQ66" s="55"/>
      <c r="FVR66" s="55"/>
      <c r="FVS66" s="55"/>
      <c r="FVT66" s="55"/>
      <c r="FVU66" s="55"/>
      <c r="FVV66" s="55"/>
      <c r="FVW66" s="55"/>
      <c r="FVX66" s="55"/>
      <c r="FVY66" s="55"/>
      <c r="FVZ66" s="55"/>
      <c r="FWA66" s="55"/>
      <c r="FWB66" s="55"/>
      <c r="FWC66" s="55"/>
      <c r="FWD66" s="55"/>
      <c r="FWE66" s="55"/>
      <c r="FWF66" s="55"/>
      <c r="FWG66" s="55"/>
      <c r="FWH66" s="55"/>
      <c r="FWI66" s="55"/>
      <c r="FWJ66" s="55"/>
      <c r="FWK66" s="55"/>
      <c r="FWL66" s="55"/>
      <c r="FWM66" s="55"/>
      <c r="FWN66" s="55"/>
      <c r="FWO66" s="55"/>
      <c r="FWP66" s="55"/>
      <c r="FWQ66" s="55"/>
      <c r="FWR66" s="55"/>
      <c r="FWS66" s="55"/>
      <c r="FWT66" s="55"/>
      <c r="FWU66" s="55"/>
      <c r="FWV66" s="55"/>
      <c r="FWW66" s="55"/>
      <c r="FWX66" s="55"/>
      <c r="FWY66" s="55"/>
      <c r="FWZ66" s="55"/>
      <c r="FXA66" s="55"/>
      <c r="FXB66" s="55"/>
      <c r="FXC66" s="55"/>
      <c r="FXD66" s="55"/>
      <c r="FXE66" s="55"/>
      <c r="FXF66" s="55"/>
      <c r="FXG66" s="55"/>
      <c r="FXH66" s="55"/>
      <c r="FXI66" s="55"/>
      <c r="FXJ66" s="55"/>
      <c r="FXK66" s="55"/>
      <c r="FXL66" s="55"/>
      <c r="FXM66" s="55"/>
      <c r="FXN66" s="55"/>
      <c r="FXO66" s="55"/>
      <c r="FXP66" s="55"/>
      <c r="FXQ66" s="55"/>
      <c r="FXR66" s="55"/>
      <c r="FXS66" s="55"/>
      <c r="FXT66" s="55"/>
      <c r="FXU66" s="55"/>
      <c r="FXV66" s="55"/>
      <c r="FXW66" s="55"/>
      <c r="FXX66" s="55"/>
      <c r="FXY66" s="55"/>
      <c r="FXZ66" s="55"/>
      <c r="FYA66" s="55"/>
      <c r="FYB66" s="55"/>
      <c r="FYC66" s="55"/>
      <c r="FYD66" s="55"/>
      <c r="FYE66" s="55"/>
      <c r="FYF66" s="55"/>
      <c r="FYG66" s="55"/>
      <c r="FYH66" s="55"/>
      <c r="FYI66" s="55"/>
      <c r="FYJ66" s="55"/>
      <c r="FYK66" s="55"/>
      <c r="FYL66" s="55"/>
      <c r="FYM66" s="55"/>
      <c r="FYN66" s="55"/>
      <c r="FYO66" s="55"/>
      <c r="FYP66" s="55"/>
      <c r="FYQ66" s="55"/>
      <c r="FYR66" s="55"/>
      <c r="FYS66" s="55"/>
      <c r="FYT66" s="55"/>
      <c r="FYU66" s="55"/>
      <c r="FYV66" s="55"/>
      <c r="FYW66" s="55"/>
      <c r="FYX66" s="55"/>
      <c r="FYY66" s="55"/>
      <c r="FYZ66" s="55"/>
      <c r="FZA66" s="55"/>
      <c r="FZB66" s="55"/>
      <c r="FZC66" s="55"/>
      <c r="FZD66" s="55"/>
      <c r="FZE66" s="55"/>
      <c r="FZF66" s="55"/>
      <c r="FZG66" s="55"/>
      <c r="FZH66" s="55"/>
      <c r="FZI66" s="55"/>
      <c r="FZJ66" s="55"/>
      <c r="FZK66" s="55"/>
      <c r="FZL66" s="55"/>
      <c r="FZM66" s="55"/>
      <c r="FZN66" s="55"/>
      <c r="FZO66" s="55"/>
      <c r="FZP66" s="55"/>
      <c r="FZQ66" s="55"/>
      <c r="FZR66" s="55"/>
      <c r="FZS66" s="55"/>
      <c r="FZT66" s="55"/>
      <c r="FZU66" s="55"/>
      <c r="FZV66" s="55"/>
      <c r="FZW66" s="55"/>
      <c r="FZX66" s="55"/>
      <c r="FZY66" s="55"/>
      <c r="FZZ66" s="55"/>
      <c r="GAA66" s="55"/>
      <c r="GAB66" s="55"/>
      <c r="GAC66" s="55"/>
      <c r="GAD66" s="55"/>
      <c r="GAE66" s="55"/>
      <c r="GAF66" s="55"/>
      <c r="GAG66" s="55"/>
      <c r="GAH66" s="55"/>
      <c r="GAI66" s="55"/>
      <c r="GAJ66" s="55"/>
      <c r="GAK66" s="55"/>
      <c r="GAL66" s="55"/>
      <c r="GAM66" s="55"/>
      <c r="GAN66" s="55"/>
      <c r="GAO66" s="55"/>
      <c r="GAP66" s="55"/>
      <c r="GAQ66" s="55"/>
      <c r="GAR66" s="55"/>
      <c r="GAS66" s="55"/>
      <c r="GAT66" s="55"/>
      <c r="GAU66" s="55"/>
      <c r="GAV66" s="55"/>
      <c r="GAW66" s="55"/>
      <c r="GAX66" s="55"/>
      <c r="GAY66" s="55"/>
      <c r="GAZ66" s="55"/>
      <c r="GBA66" s="55"/>
      <c r="GBB66" s="55"/>
      <c r="GBC66" s="55"/>
      <c r="GBD66" s="55"/>
      <c r="GBE66" s="55"/>
      <c r="GBF66" s="55"/>
      <c r="GBG66" s="55"/>
      <c r="GBH66" s="55"/>
      <c r="GBI66" s="55"/>
      <c r="GBJ66" s="55"/>
      <c r="GBK66" s="55"/>
      <c r="GBL66" s="55"/>
      <c r="GBM66" s="55"/>
      <c r="GBN66" s="55"/>
      <c r="GBO66" s="55"/>
      <c r="GBP66" s="55"/>
      <c r="GBQ66" s="55"/>
      <c r="GBR66" s="55"/>
      <c r="GBS66" s="55"/>
      <c r="GBT66" s="55"/>
      <c r="GBU66" s="55"/>
      <c r="GBV66" s="55"/>
      <c r="GBW66" s="55"/>
      <c r="GBX66" s="55"/>
      <c r="GBY66" s="55"/>
      <c r="GBZ66" s="55"/>
      <c r="GCA66" s="55"/>
      <c r="GCB66" s="55"/>
      <c r="GCC66" s="55"/>
      <c r="GCD66" s="55"/>
      <c r="GCE66" s="55"/>
      <c r="GCF66" s="55"/>
      <c r="GCG66" s="55"/>
      <c r="GCH66" s="55"/>
      <c r="GCI66" s="55"/>
      <c r="GCJ66" s="55"/>
      <c r="GCK66" s="55"/>
      <c r="GCL66" s="55"/>
      <c r="GCM66" s="55"/>
      <c r="GCN66" s="55"/>
      <c r="GCO66" s="55"/>
      <c r="GCP66" s="55"/>
      <c r="GCQ66" s="55"/>
      <c r="GCR66" s="55"/>
      <c r="GCS66" s="55"/>
      <c r="GCT66" s="55"/>
      <c r="GCU66" s="55"/>
      <c r="GCV66" s="55"/>
      <c r="GCW66" s="55"/>
      <c r="GCX66" s="55"/>
      <c r="GCY66" s="55"/>
      <c r="GCZ66" s="55"/>
      <c r="GDA66" s="55"/>
      <c r="GDB66" s="55"/>
      <c r="GDC66" s="55"/>
      <c r="GDD66" s="55"/>
      <c r="GDE66" s="55"/>
      <c r="GDF66" s="55"/>
      <c r="GDG66" s="55"/>
      <c r="GDH66" s="55"/>
      <c r="GDI66" s="55"/>
      <c r="GDJ66" s="55"/>
      <c r="GDK66" s="55"/>
      <c r="GDL66" s="55"/>
      <c r="GDM66" s="55"/>
      <c r="GDN66" s="55"/>
      <c r="GDO66" s="55"/>
      <c r="GDP66" s="55"/>
      <c r="GDQ66" s="55"/>
      <c r="GDR66" s="55"/>
      <c r="GDS66" s="55"/>
      <c r="GDT66" s="55"/>
      <c r="GDU66" s="55"/>
      <c r="GDV66" s="55"/>
      <c r="GDW66" s="55"/>
      <c r="GDX66" s="55"/>
      <c r="GDY66" s="55"/>
      <c r="GDZ66" s="55"/>
      <c r="GEA66" s="55"/>
      <c r="GEB66" s="55"/>
      <c r="GEC66" s="55"/>
      <c r="GED66" s="55"/>
      <c r="GEE66" s="55"/>
      <c r="GEF66" s="55"/>
      <c r="GEG66" s="55"/>
      <c r="GEH66" s="55"/>
      <c r="GEI66" s="55"/>
      <c r="GEJ66" s="55"/>
      <c r="GEK66" s="55"/>
      <c r="GEL66" s="55"/>
      <c r="GEM66" s="55"/>
      <c r="GEN66" s="55"/>
      <c r="GEO66" s="55"/>
      <c r="GEP66" s="55"/>
      <c r="GEQ66" s="55"/>
      <c r="GER66" s="55"/>
      <c r="GES66" s="55"/>
      <c r="GET66" s="55"/>
      <c r="GEU66" s="55"/>
      <c r="GEV66" s="55"/>
      <c r="GEW66" s="55"/>
      <c r="GEX66" s="55"/>
      <c r="GEY66" s="55"/>
      <c r="GEZ66" s="55"/>
      <c r="GFA66" s="55"/>
      <c r="GFB66" s="55"/>
      <c r="GFC66" s="55"/>
      <c r="GFD66" s="55"/>
      <c r="GFE66" s="55"/>
      <c r="GFF66" s="55"/>
      <c r="GFG66" s="55"/>
      <c r="GFH66" s="55"/>
      <c r="GFI66" s="55"/>
      <c r="GFJ66" s="55"/>
      <c r="GFK66" s="55"/>
      <c r="GFL66" s="55"/>
      <c r="GFM66" s="55"/>
      <c r="GFN66" s="55"/>
      <c r="GFO66" s="55"/>
      <c r="GFP66" s="55"/>
      <c r="GFQ66" s="55"/>
      <c r="GFR66" s="55"/>
      <c r="GFS66" s="55"/>
      <c r="GFT66" s="55"/>
      <c r="GFU66" s="55"/>
      <c r="GFV66" s="55"/>
      <c r="GFW66" s="55"/>
      <c r="GFX66" s="55"/>
      <c r="GFY66" s="55"/>
      <c r="GFZ66" s="55"/>
      <c r="GGA66" s="55"/>
      <c r="GGB66" s="55"/>
      <c r="GGC66" s="55"/>
      <c r="GGD66" s="55"/>
      <c r="GGE66" s="55"/>
      <c r="GGF66" s="55"/>
      <c r="GGG66" s="55"/>
      <c r="GGH66" s="55"/>
      <c r="GGI66" s="55"/>
      <c r="GGJ66" s="55"/>
      <c r="GGK66" s="55"/>
      <c r="GGL66" s="55"/>
      <c r="GGM66" s="55"/>
      <c r="GGN66" s="55"/>
      <c r="GGO66" s="55"/>
      <c r="GGP66" s="55"/>
      <c r="GGQ66" s="55"/>
      <c r="GGR66" s="55"/>
      <c r="GGS66" s="55"/>
      <c r="GGT66" s="55"/>
      <c r="GGU66" s="55"/>
      <c r="GGV66" s="55"/>
      <c r="GGW66" s="55"/>
      <c r="GGX66" s="55"/>
      <c r="GGY66" s="55"/>
      <c r="GGZ66" s="55"/>
      <c r="GHA66" s="55"/>
      <c r="GHB66" s="55"/>
      <c r="GHC66" s="55"/>
      <c r="GHD66" s="55"/>
      <c r="GHE66" s="55"/>
      <c r="GHF66" s="55"/>
      <c r="GHG66" s="55"/>
      <c r="GHH66" s="55"/>
      <c r="GHI66" s="55"/>
      <c r="GHJ66" s="55"/>
      <c r="GHK66" s="55"/>
      <c r="GHL66" s="55"/>
      <c r="GHM66" s="55"/>
      <c r="GHN66" s="55"/>
      <c r="GHO66" s="55"/>
      <c r="GHP66" s="55"/>
      <c r="GHQ66" s="55"/>
      <c r="GHR66" s="55"/>
      <c r="GHS66" s="55"/>
      <c r="GHT66" s="55"/>
      <c r="GHU66" s="55"/>
      <c r="GHV66" s="55"/>
      <c r="GHW66" s="55"/>
      <c r="GHX66" s="55"/>
      <c r="GHY66" s="55"/>
      <c r="GHZ66" s="55"/>
      <c r="GIA66" s="55"/>
      <c r="GIB66" s="55"/>
      <c r="GIC66" s="55"/>
      <c r="GID66" s="55"/>
      <c r="GIE66" s="55"/>
      <c r="GIF66" s="55"/>
      <c r="GIG66" s="55"/>
      <c r="GIH66" s="55"/>
      <c r="GII66" s="55"/>
      <c r="GIJ66" s="55"/>
      <c r="GIK66" s="55"/>
      <c r="GIL66" s="55"/>
      <c r="GIM66" s="55"/>
      <c r="GIN66" s="55"/>
      <c r="GIO66" s="55"/>
      <c r="GIP66" s="55"/>
      <c r="GIQ66" s="55"/>
      <c r="GIR66" s="55"/>
      <c r="GIS66" s="55"/>
      <c r="GIT66" s="55"/>
      <c r="GIU66" s="55"/>
      <c r="GIV66" s="55"/>
      <c r="GIW66" s="55"/>
      <c r="GIX66" s="55"/>
      <c r="GIY66" s="55"/>
      <c r="GIZ66" s="55"/>
      <c r="GJA66" s="55"/>
      <c r="GJB66" s="55"/>
      <c r="GJC66" s="55"/>
      <c r="GJD66" s="55"/>
      <c r="GJE66" s="55"/>
      <c r="GJF66" s="55"/>
      <c r="GJG66" s="55"/>
      <c r="GJH66" s="55"/>
      <c r="GJI66" s="55"/>
      <c r="GJJ66" s="55"/>
      <c r="GJK66" s="55"/>
      <c r="GJL66" s="55"/>
      <c r="GJM66" s="55"/>
      <c r="GJN66" s="55"/>
      <c r="GJO66" s="55"/>
      <c r="GJP66" s="55"/>
      <c r="GJQ66" s="55"/>
      <c r="GJR66" s="55"/>
      <c r="GJS66" s="55"/>
      <c r="GJT66" s="55"/>
      <c r="GJU66" s="55"/>
      <c r="GJV66" s="55"/>
      <c r="GJW66" s="55"/>
      <c r="GJX66" s="55"/>
      <c r="GJY66" s="55"/>
      <c r="GJZ66" s="55"/>
      <c r="GKA66" s="55"/>
      <c r="GKB66" s="55"/>
      <c r="GKC66" s="55"/>
      <c r="GKD66" s="55"/>
      <c r="GKE66" s="55"/>
      <c r="GKF66" s="55"/>
      <c r="GKG66" s="55"/>
      <c r="GKH66" s="55"/>
      <c r="GKI66" s="55"/>
      <c r="GKJ66" s="55"/>
      <c r="GKK66" s="55"/>
      <c r="GKL66" s="55"/>
      <c r="GKM66" s="55"/>
      <c r="GKN66" s="55"/>
      <c r="GKO66" s="55"/>
      <c r="GKP66" s="55"/>
      <c r="GKQ66" s="55"/>
      <c r="GKR66" s="55"/>
      <c r="GKS66" s="55"/>
      <c r="GKT66" s="55"/>
      <c r="GKU66" s="55"/>
      <c r="GKV66" s="55"/>
      <c r="GKW66" s="55"/>
      <c r="GKX66" s="55"/>
      <c r="GKY66" s="55"/>
      <c r="GKZ66" s="55"/>
      <c r="GLA66" s="55"/>
      <c r="GLB66" s="55"/>
      <c r="GLC66" s="55"/>
      <c r="GLD66" s="55"/>
      <c r="GLE66" s="55"/>
      <c r="GLF66" s="55"/>
      <c r="GLG66" s="55"/>
      <c r="GLH66" s="55"/>
      <c r="GLI66" s="55"/>
      <c r="GLJ66" s="55"/>
      <c r="GLK66" s="55"/>
      <c r="GLL66" s="55"/>
      <c r="GLM66" s="55"/>
      <c r="GLN66" s="55"/>
      <c r="GLO66" s="55"/>
      <c r="GLP66" s="55"/>
      <c r="GLQ66" s="55"/>
      <c r="GLR66" s="55"/>
      <c r="GLS66" s="55"/>
      <c r="GLT66" s="55"/>
      <c r="GLU66" s="55"/>
      <c r="GLV66" s="55"/>
      <c r="GLW66" s="55"/>
      <c r="GLX66" s="55"/>
      <c r="GLY66" s="55"/>
      <c r="GLZ66" s="55"/>
      <c r="GMA66" s="55"/>
      <c r="GMB66" s="55"/>
      <c r="GMC66" s="55"/>
      <c r="GMD66" s="55"/>
      <c r="GME66" s="55"/>
      <c r="GMF66" s="55"/>
      <c r="GMG66" s="55"/>
      <c r="GMH66" s="55"/>
      <c r="GMI66" s="55"/>
      <c r="GMJ66" s="55"/>
      <c r="GMK66" s="55"/>
      <c r="GML66" s="55"/>
      <c r="GMM66" s="55"/>
      <c r="GMN66" s="55"/>
      <c r="GMO66" s="55"/>
      <c r="GMP66" s="55"/>
      <c r="GMQ66" s="55"/>
      <c r="GMR66" s="55"/>
      <c r="GMS66" s="55"/>
      <c r="GMT66" s="55"/>
      <c r="GMU66" s="55"/>
      <c r="GMV66" s="55"/>
      <c r="GMW66" s="55"/>
      <c r="GMX66" s="55"/>
      <c r="GMY66" s="55"/>
      <c r="GMZ66" s="55"/>
      <c r="GNA66" s="55"/>
      <c r="GNB66" s="55"/>
      <c r="GNC66" s="55"/>
      <c r="GND66" s="55"/>
      <c r="GNE66" s="55"/>
      <c r="GNF66" s="55"/>
      <c r="GNG66" s="55"/>
      <c r="GNH66" s="55"/>
      <c r="GNI66" s="55"/>
      <c r="GNJ66" s="55"/>
      <c r="GNK66" s="55"/>
      <c r="GNL66" s="55"/>
      <c r="GNM66" s="55"/>
      <c r="GNN66" s="55"/>
      <c r="GNO66" s="55"/>
      <c r="GNP66" s="55"/>
      <c r="GNQ66" s="55"/>
      <c r="GNR66" s="55"/>
      <c r="GNS66" s="55"/>
      <c r="GNT66" s="55"/>
      <c r="GNU66" s="55"/>
      <c r="GNV66" s="55"/>
      <c r="GNW66" s="55"/>
      <c r="GNX66" s="55"/>
      <c r="GNY66" s="55"/>
      <c r="GNZ66" s="55"/>
      <c r="GOA66" s="55"/>
      <c r="GOB66" s="55"/>
      <c r="GOC66" s="55"/>
      <c r="GOD66" s="55"/>
      <c r="GOE66" s="55"/>
      <c r="GOF66" s="55"/>
      <c r="GOG66" s="55"/>
      <c r="GOH66" s="55"/>
      <c r="GOI66" s="55"/>
      <c r="GOJ66" s="55"/>
      <c r="GOK66" s="55"/>
      <c r="GOL66" s="55"/>
      <c r="GOM66" s="55"/>
      <c r="GON66" s="55"/>
      <c r="GOO66" s="55"/>
      <c r="GOP66" s="55"/>
      <c r="GOQ66" s="55"/>
      <c r="GOR66" s="55"/>
      <c r="GOS66" s="55"/>
      <c r="GOT66" s="55"/>
      <c r="GOU66" s="55"/>
      <c r="GOV66" s="55"/>
      <c r="GOW66" s="55"/>
      <c r="GOX66" s="55"/>
      <c r="GOY66" s="55"/>
      <c r="GOZ66" s="55"/>
      <c r="GPA66" s="55"/>
      <c r="GPB66" s="55"/>
      <c r="GPC66" s="55"/>
      <c r="GPD66" s="55"/>
      <c r="GPE66" s="55"/>
      <c r="GPF66" s="55"/>
      <c r="GPG66" s="55"/>
      <c r="GPH66" s="55"/>
      <c r="GPI66" s="55"/>
      <c r="GPJ66" s="55"/>
      <c r="GPK66" s="55"/>
      <c r="GPL66" s="55"/>
      <c r="GPM66" s="55"/>
      <c r="GPN66" s="55"/>
      <c r="GPO66" s="55"/>
      <c r="GPP66" s="55"/>
      <c r="GPQ66" s="55"/>
      <c r="GPR66" s="55"/>
      <c r="GPS66" s="55"/>
      <c r="GPT66" s="55"/>
      <c r="GPU66" s="55"/>
      <c r="GPV66" s="55"/>
      <c r="GPW66" s="55"/>
      <c r="GPX66" s="55"/>
      <c r="GPY66" s="55"/>
      <c r="GPZ66" s="55"/>
      <c r="GQA66" s="55"/>
      <c r="GQB66" s="55"/>
      <c r="GQC66" s="55"/>
      <c r="GQD66" s="55"/>
      <c r="GQE66" s="55"/>
      <c r="GQF66" s="55"/>
      <c r="GQG66" s="55"/>
      <c r="GQH66" s="55"/>
      <c r="GQI66" s="55"/>
      <c r="GQJ66" s="55"/>
      <c r="GQK66" s="55"/>
      <c r="GQL66" s="55"/>
      <c r="GQM66" s="55"/>
      <c r="GQN66" s="55"/>
      <c r="GQO66" s="55"/>
      <c r="GQP66" s="55"/>
      <c r="GQQ66" s="55"/>
      <c r="GQR66" s="55"/>
      <c r="GQS66" s="55"/>
      <c r="GQT66" s="55"/>
      <c r="GQU66" s="55"/>
      <c r="GQV66" s="55"/>
      <c r="GQW66" s="55"/>
      <c r="GQX66" s="55"/>
      <c r="GQY66" s="55"/>
      <c r="GQZ66" s="55"/>
      <c r="GRA66" s="55"/>
      <c r="GRB66" s="55"/>
      <c r="GRC66" s="55"/>
      <c r="GRD66" s="55"/>
      <c r="GRE66" s="55"/>
      <c r="GRF66" s="55"/>
      <c r="GRG66" s="55"/>
      <c r="GRH66" s="55"/>
      <c r="GRI66" s="55"/>
      <c r="GRJ66" s="55"/>
      <c r="GRK66" s="55"/>
      <c r="GRL66" s="55"/>
      <c r="GRM66" s="55"/>
      <c r="GRN66" s="55"/>
      <c r="GRO66" s="55"/>
      <c r="GRP66" s="55"/>
      <c r="GRQ66" s="55"/>
      <c r="GRR66" s="55"/>
      <c r="GRS66" s="55"/>
      <c r="GRT66" s="55"/>
      <c r="GRU66" s="55"/>
      <c r="GRV66" s="55"/>
      <c r="GRW66" s="55"/>
      <c r="GRX66" s="55"/>
      <c r="GRY66" s="55"/>
      <c r="GRZ66" s="55"/>
      <c r="GSA66" s="55"/>
      <c r="GSB66" s="55"/>
      <c r="GSC66" s="55"/>
      <c r="GSD66" s="55"/>
      <c r="GSE66" s="55"/>
      <c r="GSF66" s="55"/>
      <c r="GSG66" s="55"/>
      <c r="GSH66" s="55"/>
      <c r="GSI66" s="55"/>
      <c r="GSJ66" s="55"/>
      <c r="GSK66" s="55"/>
      <c r="GSL66" s="55"/>
      <c r="GSM66" s="55"/>
      <c r="GSN66" s="55"/>
      <c r="GSO66" s="55"/>
      <c r="GSP66" s="55"/>
      <c r="GSQ66" s="55"/>
      <c r="GSR66" s="55"/>
      <c r="GSS66" s="55"/>
      <c r="GST66" s="55"/>
      <c r="GSU66" s="55"/>
      <c r="GSV66" s="55"/>
      <c r="GSW66" s="55"/>
      <c r="GSX66" s="55"/>
      <c r="GSY66" s="55"/>
      <c r="GSZ66" s="55"/>
      <c r="GTA66" s="55"/>
      <c r="GTB66" s="55"/>
      <c r="GTC66" s="55"/>
      <c r="GTD66" s="55"/>
      <c r="GTE66" s="55"/>
      <c r="GTF66" s="55"/>
      <c r="GTG66" s="55"/>
      <c r="GTH66" s="55"/>
      <c r="GTI66" s="55"/>
      <c r="GTJ66" s="55"/>
      <c r="GTK66" s="55"/>
      <c r="GTL66" s="55"/>
      <c r="GTM66" s="55"/>
      <c r="GTN66" s="55"/>
      <c r="GTO66" s="55"/>
      <c r="GTP66" s="55"/>
      <c r="GTQ66" s="55"/>
      <c r="GTR66" s="55"/>
      <c r="GTS66" s="55"/>
      <c r="GTT66" s="55"/>
      <c r="GTU66" s="55"/>
      <c r="GTV66" s="55"/>
      <c r="GTW66" s="55"/>
      <c r="GTX66" s="55"/>
      <c r="GTY66" s="55"/>
      <c r="GTZ66" s="55"/>
      <c r="GUA66" s="55"/>
      <c r="GUB66" s="55"/>
      <c r="GUC66" s="55"/>
      <c r="GUD66" s="55"/>
      <c r="GUE66" s="55"/>
      <c r="GUF66" s="55"/>
      <c r="GUG66" s="55"/>
      <c r="GUH66" s="55"/>
      <c r="GUI66" s="55"/>
      <c r="GUJ66" s="55"/>
      <c r="GUK66" s="55"/>
      <c r="GUL66" s="55"/>
      <c r="GUM66" s="55"/>
      <c r="GUN66" s="55"/>
      <c r="GUO66" s="55"/>
      <c r="GUP66" s="55"/>
      <c r="GUQ66" s="55"/>
      <c r="GUR66" s="55"/>
      <c r="GUS66" s="55"/>
      <c r="GUT66" s="55"/>
      <c r="GUU66" s="55"/>
      <c r="GUV66" s="55"/>
      <c r="GUW66" s="55"/>
      <c r="GUX66" s="55"/>
      <c r="GUY66" s="55"/>
      <c r="GUZ66" s="55"/>
      <c r="GVA66" s="55"/>
      <c r="GVB66" s="55"/>
      <c r="GVC66" s="55"/>
      <c r="GVD66" s="55"/>
      <c r="GVE66" s="55"/>
      <c r="GVF66" s="55"/>
      <c r="GVG66" s="55"/>
      <c r="GVH66" s="55"/>
      <c r="GVI66" s="55"/>
      <c r="GVJ66" s="55"/>
      <c r="GVK66" s="55"/>
      <c r="GVL66" s="55"/>
      <c r="GVM66" s="55"/>
      <c r="GVN66" s="55"/>
      <c r="GVO66" s="55"/>
      <c r="GVP66" s="55"/>
      <c r="GVQ66" s="55"/>
      <c r="GVR66" s="55"/>
      <c r="GVS66" s="55"/>
      <c r="GVT66" s="55"/>
      <c r="GVU66" s="55"/>
      <c r="GVV66" s="55"/>
      <c r="GVW66" s="55"/>
      <c r="GVX66" s="55"/>
      <c r="GVY66" s="55"/>
      <c r="GVZ66" s="55"/>
      <c r="GWA66" s="55"/>
      <c r="GWB66" s="55"/>
      <c r="GWC66" s="55"/>
      <c r="GWD66" s="55"/>
      <c r="GWE66" s="55"/>
      <c r="GWF66" s="55"/>
      <c r="GWG66" s="55"/>
      <c r="GWH66" s="55"/>
      <c r="GWI66" s="55"/>
      <c r="GWJ66" s="55"/>
      <c r="GWK66" s="55"/>
      <c r="GWL66" s="55"/>
      <c r="GWM66" s="55"/>
      <c r="GWN66" s="55"/>
      <c r="GWO66" s="55"/>
      <c r="GWP66" s="55"/>
      <c r="GWQ66" s="55"/>
      <c r="GWR66" s="55"/>
      <c r="GWS66" s="55"/>
      <c r="GWT66" s="55"/>
      <c r="GWU66" s="55"/>
      <c r="GWV66" s="55"/>
      <c r="GWW66" s="55"/>
      <c r="GWX66" s="55"/>
      <c r="GWY66" s="55"/>
      <c r="GWZ66" s="55"/>
      <c r="GXA66" s="55"/>
      <c r="GXB66" s="55"/>
      <c r="GXC66" s="55"/>
      <c r="GXD66" s="55"/>
      <c r="GXE66" s="55"/>
      <c r="GXF66" s="55"/>
      <c r="GXG66" s="55"/>
      <c r="GXH66" s="55"/>
      <c r="GXI66" s="55"/>
      <c r="GXJ66" s="55"/>
      <c r="GXK66" s="55"/>
      <c r="GXL66" s="55"/>
      <c r="GXM66" s="55"/>
      <c r="GXN66" s="55"/>
      <c r="GXO66" s="55"/>
      <c r="GXP66" s="55"/>
      <c r="GXQ66" s="55"/>
      <c r="GXR66" s="55"/>
      <c r="GXS66" s="55"/>
      <c r="GXT66" s="55"/>
      <c r="GXU66" s="55"/>
      <c r="GXV66" s="55"/>
      <c r="GXW66" s="55"/>
      <c r="GXX66" s="55"/>
      <c r="GXY66" s="55"/>
      <c r="GXZ66" s="55"/>
      <c r="GYA66" s="55"/>
      <c r="GYB66" s="55"/>
      <c r="GYC66" s="55"/>
      <c r="GYD66" s="55"/>
      <c r="GYE66" s="55"/>
      <c r="GYF66" s="55"/>
      <c r="GYG66" s="55"/>
      <c r="GYH66" s="55"/>
      <c r="GYI66" s="55"/>
      <c r="GYJ66" s="55"/>
      <c r="GYK66" s="55"/>
      <c r="GYL66" s="55"/>
      <c r="GYM66" s="55"/>
      <c r="GYN66" s="55"/>
      <c r="GYO66" s="55"/>
      <c r="GYP66" s="55"/>
      <c r="GYQ66" s="55"/>
      <c r="GYR66" s="55"/>
      <c r="GYS66" s="55"/>
      <c r="GYT66" s="55"/>
      <c r="GYU66" s="55"/>
      <c r="GYV66" s="55"/>
      <c r="GYW66" s="55"/>
      <c r="GYX66" s="55"/>
      <c r="GYY66" s="55"/>
      <c r="GYZ66" s="55"/>
      <c r="GZA66" s="55"/>
      <c r="GZB66" s="55"/>
      <c r="GZC66" s="55"/>
      <c r="GZD66" s="55"/>
      <c r="GZE66" s="55"/>
      <c r="GZF66" s="55"/>
      <c r="GZG66" s="55"/>
      <c r="GZH66" s="55"/>
      <c r="GZI66" s="55"/>
      <c r="GZJ66" s="55"/>
      <c r="GZK66" s="55"/>
      <c r="GZL66" s="55"/>
      <c r="GZM66" s="55"/>
      <c r="GZN66" s="55"/>
      <c r="GZO66" s="55"/>
      <c r="GZP66" s="55"/>
      <c r="GZQ66" s="55"/>
      <c r="GZR66" s="55"/>
      <c r="GZS66" s="55"/>
      <c r="GZT66" s="55"/>
      <c r="GZU66" s="55"/>
      <c r="GZV66" s="55"/>
      <c r="GZW66" s="55"/>
      <c r="GZX66" s="55"/>
      <c r="GZY66" s="55"/>
      <c r="GZZ66" s="55"/>
      <c r="HAA66" s="55"/>
      <c r="HAB66" s="55"/>
      <c r="HAC66" s="55"/>
      <c r="HAD66" s="55"/>
      <c r="HAE66" s="55"/>
      <c r="HAF66" s="55"/>
      <c r="HAG66" s="55"/>
      <c r="HAH66" s="55"/>
      <c r="HAI66" s="55"/>
      <c r="HAJ66" s="55"/>
      <c r="HAK66" s="55"/>
      <c r="HAL66" s="55"/>
      <c r="HAM66" s="55"/>
      <c r="HAN66" s="55"/>
      <c r="HAO66" s="55"/>
      <c r="HAP66" s="55"/>
      <c r="HAQ66" s="55"/>
      <c r="HAR66" s="55"/>
      <c r="HAS66" s="55"/>
      <c r="HAT66" s="55"/>
      <c r="HAU66" s="55"/>
      <c r="HAV66" s="55"/>
      <c r="HAW66" s="55"/>
      <c r="HAX66" s="55"/>
      <c r="HAY66" s="55"/>
      <c r="HAZ66" s="55"/>
      <c r="HBA66" s="55"/>
      <c r="HBB66" s="55"/>
      <c r="HBC66" s="55"/>
      <c r="HBD66" s="55"/>
      <c r="HBE66" s="55"/>
      <c r="HBF66" s="55"/>
      <c r="HBG66" s="55"/>
      <c r="HBH66" s="55"/>
      <c r="HBI66" s="55"/>
      <c r="HBJ66" s="55"/>
      <c r="HBK66" s="55"/>
      <c r="HBL66" s="55"/>
      <c r="HBM66" s="55"/>
      <c r="HBN66" s="55"/>
      <c r="HBO66" s="55"/>
      <c r="HBP66" s="55"/>
      <c r="HBQ66" s="55"/>
      <c r="HBR66" s="55"/>
      <c r="HBS66" s="55"/>
      <c r="HBT66" s="55"/>
      <c r="HBU66" s="55"/>
      <c r="HBV66" s="55"/>
      <c r="HBW66" s="55"/>
      <c r="HBX66" s="55"/>
      <c r="HBY66" s="55"/>
      <c r="HBZ66" s="55"/>
      <c r="HCA66" s="55"/>
      <c r="HCB66" s="55"/>
      <c r="HCC66" s="55"/>
      <c r="HCD66" s="55"/>
      <c r="HCE66" s="55"/>
      <c r="HCF66" s="55"/>
      <c r="HCG66" s="55"/>
      <c r="HCH66" s="55"/>
      <c r="HCI66" s="55"/>
      <c r="HCJ66" s="55"/>
      <c r="HCK66" s="55"/>
      <c r="HCL66" s="55"/>
      <c r="HCM66" s="55"/>
      <c r="HCN66" s="55"/>
      <c r="HCO66" s="55"/>
      <c r="HCP66" s="55"/>
      <c r="HCQ66" s="55"/>
      <c r="HCR66" s="55"/>
      <c r="HCS66" s="55"/>
      <c r="HCT66" s="55"/>
      <c r="HCU66" s="55"/>
      <c r="HCV66" s="55"/>
      <c r="HCW66" s="55"/>
      <c r="HCX66" s="55"/>
      <c r="HCY66" s="55"/>
      <c r="HCZ66" s="55"/>
      <c r="HDA66" s="55"/>
      <c r="HDB66" s="55"/>
      <c r="HDC66" s="55"/>
      <c r="HDD66" s="55"/>
      <c r="HDE66" s="55"/>
      <c r="HDF66" s="55"/>
      <c r="HDG66" s="55"/>
      <c r="HDH66" s="55"/>
      <c r="HDI66" s="55"/>
      <c r="HDJ66" s="55"/>
      <c r="HDK66" s="55"/>
      <c r="HDL66" s="55"/>
      <c r="HDM66" s="55"/>
      <c r="HDN66" s="55"/>
      <c r="HDO66" s="55"/>
      <c r="HDP66" s="55"/>
      <c r="HDQ66" s="55"/>
      <c r="HDR66" s="55"/>
      <c r="HDS66" s="55"/>
      <c r="HDT66" s="55"/>
      <c r="HDU66" s="55"/>
      <c r="HDV66" s="55"/>
      <c r="HDW66" s="55"/>
      <c r="HDX66" s="55"/>
      <c r="HDY66" s="55"/>
      <c r="HDZ66" s="55"/>
      <c r="HEA66" s="55"/>
      <c r="HEB66" s="55"/>
      <c r="HEC66" s="55"/>
      <c r="HED66" s="55"/>
      <c r="HEE66" s="55"/>
      <c r="HEF66" s="55"/>
      <c r="HEG66" s="55"/>
      <c r="HEH66" s="55"/>
      <c r="HEI66" s="55"/>
      <c r="HEJ66" s="55"/>
      <c r="HEK66" s="55"/>
      <c r="HEL66" s="55"/>
      <c r="HEM66" s="55"/>
      <c r="HEN66" s="55"/>
      <c r="HEO66" s="55"/>
      <c r="HEP66" s="55"/>
      <c r="HEQ66" s="55"/>
      <c r="HER66" s="55"/>
      <c r="HES66" s="55"/>
      <c r="HET66" s="55"/>
      <c r="HEU66" s="55"/>
      <c r="HEV66" s="55"/>
      <c r="HEW66" s="55"/>
      <c r="HEX66" s="55"/>
      <c r="HEY66" s="55"/>
      <c r="HEZ66" s="55"/>
      <c r="HFA66" s="55"/>
      <c r="HFB66" s="55"/>
      <c r="HFC66" s="55"/>
      <c r="HFD66" s="55"/>
      <c r="HFE66" s="55"/>
      <c r="HFF66" s="55"/>
      <c r="HFG66" s="55"/>
      <c r="HFH66" s="55"/>
      <c r="HFI66" s="55"/>
      <c r="HFJ66" s="55"/>
      <c r="HFK66" s="55"/>
      <c r="HFL66" s="55"/>
      <c r="HFM66" s="55"/>
      <c r="HFN66" s="55"/>
      <c r="HFO66" s="55"/>
      <c r="HFP66" s="55"/>
      <c r="HFQ66" s="55"/>
      <c r="HFR66" s="55"/>
      <c r="HFS66" s="55"/>
      <c r="HFT66" s="55"/>
      <c r="HFU66" s="55"/>
      <c r="HFV66" s="55"/>
      <c r="HFW66" s="55"/>
      <c r="HFX66" s="55"/>
      <c r="HFY66" s="55"/>
      <c r="HFZ66" s="55"/>
      <c r="HGA66" s="55"/>
      <c r="HGB66" s="55"/>
      <c r="HGC66" s="55"/>
      <c r="HGD66" s="55"/>
      <c r="HGE66" s="55"/>
      <c r="HGF66" s="55"/>
      <c r="HGG66" s="55"/>
      <c r="HGH66" s="55"/>
      <c r="HGI66" s="55"/>
      <c r="HGJ66" s="55"/>
      <c r="HGK66" s="55"/>
      <c r="HGL66" s="55"/>
      <c r="HGM66" s="55"/>
      <c r="HGN66" s="55"/>
      <c r="HGO66" s="55"/>
      <c r="HGP66" s="55"/>
      <c r="HGQ66" s="55"/>
      <c r="HGR66" s="55"/>
      <c r="HGS66" s="55"/>
      <c r="HGT66" s="55"/>
      <c r="HGU66" s="55"/>
      <c r="HGV66" s="55"/>
      <c r="HGW66" s="55"/>
      <c r="HGX66" s="55"/>
      <c r="HGY66" s="55"/>
      <c r="HGZ66" s="55"/>
      <c r="HHA66" s="55"/>
      <c r="HHB66" s="55"/>
      <c r="HHC66" s="55"/>
      <c r="HHD66" s="55"/>
      <c r="HHE66" s="55"/>
      <c r="HHF66" s="55"/>
      <c r="HHG66" s="55"/>
      <c r="HHH66" s="55"/>
      <c r="HHI66" s="55"/>
      <c r="HHJ66" s="55"/>
      <c r="HHK66" s="55"/>
      <c r="HHL66" s="55"/>
      <c r="HHM66" s="55"/>
      <c r="HHN66" s="55"/>
      <c r="HHO66" s="55"/>
      <c r="HHP66" s="55"/>
      <c r="HHQ66" s="55"/>
      <c r="HHR66" s="55"/>
      <c r="HHS66" s="55"/>
      <c r="HHT66" s="55"/>
      <c r="HHU66" s="55"/>
      <c r="HHV66" s="55"/>
      <c r="HHW66" s="55"/>
      <c r="HHX66" s="55"/>
      <c r="HHY66" s="55"/>
      <c r="HHZ66" s="55"/>
      <c r="HIA66" s="55"/>
      <c r="HIB66" s="55"/>
      <c r="HIC66" s="55"/>
      <c r="HID66" s="55"/>
      <c r="HIE66" s="55"/>
      <c r="HIF66" s="55"/>
      <c r="HIG66" s="55"/>
      <c r="HIH66" s="55"/>
      <c r="HII66" s="55"/>
      <c r="HIJ66" s="55"/>
      <c r="HIK66" s="55"/>
      <c r="HIL66" s="55"/>
      <c r="HIM66" s="55"/>
      <c r="HIN66" s="55"/>
      <c r="HIO66" s="55"/>
      <c r="HIP66" s="55"/>
      <c r="HIQ66" s="55"/>
      <c r="HIR66" s="55"/>
      <c r="HIS66" s="55"/>
      <c r="HIT66" s="55"/>
      <c r="HIU66" s="55"/>
      <c r="HIV66" s="55"/>
      <c r="HIW66" s="55"/>
      <c r="HIX66" s="55"/>
      <c r="HIY66" s="55"/>
      <c r="HIZ66" s="55"/>
      <c r="HJA66" s="55"/>
      <c r="HJB66" s="55"/>
      <c r="HJC66" s="55"/>
      <c r="HJD66" s="55"/>
      <c r="HJE66" s="55"/>
      <c r="HJF66" s="55"/>
      <c r="HJG66" s="55"/>
      <c r="HJH66" s="55"/>
      <c r="HJI66" s="55"/>
      <c r="HJJ66" s="55"/>
      <c r="HJK66" s="55"/>
      <c r="HJL66" s="55"/>
      <c r="HJM66" s="55"/>
      <c r="HJN66" s="55"/>
      <c r="HJO66" s="55"/>
      <c r="HJP66" s="55"/>
      <c r="HJQ66" s="55"/>
      <c r="HJR66" s="55"/>
      <c r="HJS66" s="55"/>
      <c r="HJT66" s="55"/>
      <c r="HJU66" s="55"/>
      <c r="HJV66" s="55"/>
      <c r="HJW66" s="55"/>
      <c r="HJX66" s="55"/>
      <c r="HJY66" s="55"/>
      <c r="HJZ66" s="55"/>
      <c r="HKA66" s="55"/>
      <c r="HKB66" s="55"/>
      <c r="HKC66" s="55"/>
      <c r="HKD66" s="55"/>
      <c r="HKE66" s="55"/>
      <c r="HKF66" s="55"/>
      <c r="HKG66" s="55"/>
      <c r="HKH66" s="55"/>
      <c r="HKI66" s="55"/>
      <c r="HKJ66" s="55"/>
      <c r="HKK66" s="55"/>
      <c r="HKL66" s="55"/>
      <c r="HKM66" s="55"/>
      <c r="HKN66" s="55"/>
      <c r="HKO66" s="55"/>
      <c r="HKP66" s="55"/>
      <c r="HKQ66" s="55"/>
      <c r="HKR66" s="55"/>
      <c r="HKS66" s="55"/>
      <c r="HKT66" s="55"/>
      <c r="HKU66" s="55"/>
      <c r="HKV66" s="55"/>
      <c r="HKW66" s="55"/>
      <c r="HKX66" s="55"/>
      <c r="HKY66" s="55"/>
      <c r="HKZ66" s="55"/>
      <c r="HLA66" s="55"/>
      <c r="HLB66" s="55"/>
      <c r="HLC66" s="55"/>
      <c r="HLD66" s="55"/>
      <c r="HLE66" s="55"/>
      <c r="HLF66" s="55"/>
      <c r="HLG66" s="55"/>
      <c r="HLH66" s="55"/>
      <c r="HLI66" s="55"/>
      <c r="HLJ66" s="55"/>
      <c r="HLK66" s="55"/>
      <c r="HLL66" s="55"/>
      <c r="HLM66" s="55"/>
      <c r="HLN66" s="55"/>
      <c r="HLO66" s="55"/>
      <c r="HLP66" s="55"/>
      <c r="HLQ66" s="55"/>
      <c r="HLR66" s="55"/>
      <c r="HLS66" s="55"/>
      <c r="HLT66" s="55"/>
      <c r="HLU66" s="55"/>
      <c r="HLV66" s="55"/>
      <c r="HLW66" s="55"/>
      <c r="HLX66" s="55"/>
      <c r="HLY66" s="55"/>
      <c r="HLZ66" s="55"/>
      <c r="HMA66" s="55"/>
      <c r="HMB66" s="55"/>
      <c r="HMC66" s="55"/>
      <c r="HMD66" s="55"/>
      <c r="HME66" s="55"/>
      <c r="HMF66" s="55"/>
      <c r="HMG66" s="55"/>
      <c r="HMH66" s="55"/>
      <c r="HMI66" s="55"/>
      <c r="HMJ66" s="55"/>
      <c r="HMK66" s="55"/>
      <c r="HML66" s="55"/>
      <c r="HMM66" s="55"/>
      <c r="HMN66" s="55"/>
      <c r="HMO66" s="55"/>
      <c r="HMP66" s="55"/>
      <c r="HMQ66" s="55"/>
      <c r="HMR66" s="55"/>
      <c r="HMS66" s="55"/>
      <c r="HMT66" s="55"/>
      <c r="HMU66" s="55"/>
      <c r="HMV66" s="55"/>
      <c r="HMW66" s="55"/>
      <c r="HMX66" s="55"/>
      <c r="HMY66" s="55"/>
      <c r="HMZ66" s="55"/>
      <c r="HNA66" s="55"/>
      <c r="HNB66" s="55"/>
      <c r="HNC66" s="55"/>
      <c r="HND66" s="55"/>
      <c r="HNE66" s="55"/>
      <c r="HNF66" s="55"/>
      <c r="HNG66" s="55"/>
      <c r="HNH66" s="55"/>
      <c r="HNI66" s="55"/>
      <c r="HNJ66" s="55"/>
      <c r="HNK66" s="55"/>
      <c r="HNL66" s="55"/>
      <c r="HNM66" s="55"/>
      <c r="HNN66" s="55"/>
      <c r="HNO66" s="55"/>
      <c r="HNP66" s="55"/>
      <c r="HNQ66" s="55"/>
      <c r="HNR66" s="55"/>
      <c r="HNS66" s="55"/>
      <c r="HNT66" s="55"/>
      <c r="HNU66" s="55"/>
      <c r="HNV66" s="55"/>
      <c r="HNW66" s="55"/>
      <c r="HNX66" s="55"/>
      <c r="HNY66" s="55"/>
      <c r="HNZ66" s="55"/>
      <c r="HOA66" s="55"/>
      <c r="HOB66" s="55"/>
      <c r="HOC66" s="55"/>
      <c r="HOD66" s="55"/>
      <c r="HOE66" s="55"/>
      <c r="HOF66" s="55"/>
      <c r="HOG66" s="55"/>
      <c r="HOH66" s="55"/>
      <c r="HOI66" s="55"/>
      <c r="HOJ66" s="55"/>
      <c r="HOK66" s="55"/>
      <c r="HOL66" s="55"/>
      <c r="HOM66" s="55"/>
      <c r="HON66" s="55"/>
      <c r="HOO66" s="55"/>
      <c r="HOP66" s="55"/>
      <c r="HOQ66" s="55"/>
      <c r="HOR66" s="55"/>
      <c r="HOS66" s="55"/>
      <c r="HOT66" s="55"/>
      <c r="HOU66" s="55"/>
      <c r="HOV66" s="55"/>
      <c r="HOW66" s="55"/>
      <c r="HOX66" s="55"/>
      <c r="HOY66" s="55"/>
      <c r="HOZ66" s="55"/>
      <c r="HPA66" s="55"/>
      <c r="HPB66" s="55"/>
      <c r="HPC66" s="55"/>
      <c r="HPD66" s="55"/>
      <c r="HPE66" s="55"/>
      <c r="HPF66" s="55"/>
      <c r="HPG66" s="55"/>
      <c r="HPH66" s="55"/>
      <c r="HPI66" s="55"/>
      <c r="HPJ66" s="55"/>
      <c r="HPK66" s="55"/>
      <c r="HPL66" s="55"/>
      <c r="HPM66" s="55"/>
      <c r="HPN66" s="55"/>
      <c r="HPO66" s="55"/>
      <c r="HPP66" s="55"/>
      <c r="HPQ66" s="55"/>
      <c r="HPR66" s="55"/>
      <c r="HPS66" s="55"/>
      <c r="HPT66" s="55"/>
      <c r="HPU66" s="55"/>
      <c r="HPV66" s="55"/>
      <c r="HPW66" s="55"/>
      <c r="HPX66" s="55"/>
      <c r="HPY66" s="55"/>
      <c r="HPZ66" s="55"/>
      <c r="HQA66" s="55"/>
      <c r="HQB66" s="55"/>
      <c r="HQC66" s="55"/>
      <c r="HQD66" s="55"/>
      <c r="HQE66" s="55"/>
      <c r="HQF66" s="55"/>
      <c r="HQG66" s="55"/>
      <c r="HQH66" s="55"/>
      <c r="HQI66" s="55"/>
      <c r="HQJ66" s="55"/>
      <c r="HQK66" s="55"/>
      <c r="HQL66" s="55"/>
      <c r="HQM66" s="55"/>
      <c r="HQN66" s="55"/>
      <c r="HQO66" s="55"/>
      <c r="HQP66" s="55"/>
      <c r="HQQ66" s="55"/>
      <c r="HQR66" s="55"/>
      <c r="HQS66" s="55"/>
      <c r="HQT66" s="55"/>
      <c r="HQU66" s="55"/>
      <c r="HQV66" s="55"/>
      <c r="HQW66" s="55"/>
      <c r="HQX66" s="55"/>
      <c r="HQY66" s="55"/>
      <c r="HQZ66" s="55"/>
      <c r="HRA66" s="55"/>
      <c r="HRB66" s="55"/>
      <c r="HRC66" s="55"/>
      <c r="HRD66" s="55"/>
      <c r="HRE66" s="55"/>
      <c r="HRF66" s="55"/>
      <c r="HRG66" s="55"/>
      <c r="HRH66" s="55"/>
      <c r="HRI66" s="55"/>
      <c r="HRJ66" s="55"/>
      <c r="HRK66" s="55"/>
      <c r="HRL66" s="55"/>
      <c r="HRM66" s="55"/>
      <c r="HRN66" s="55"/>
      <c r="HRO66" s="55"/>
      <c r="HRP66" s="55"/>
      <c r="HRQ66" s="55"/>
      <c r="HRR66" s="55"/>
      <c r="HRS66" s="55"/>
      <c r="HRT66" s="55"/>
      <c r="HRU66" s="55"/>
      <c r="HRV66" s="55"/>
      <c r="HRW66" s="55"/>
      <c r="HRX66" s="55"/>
      <c r="HRY66" s="55"/>
      <c r="HRZ66" s="55"/>
      <c r="HSA66" s="55"/>
      <c r="HSB66" s="55"/>
      <c r="HSC66" s="55"/>
      <c r="HSD66" s="55"/>
      <c r="HSE66" s="55"/>
      <c r="HSF66" s="55"/>
      <c r="HSG66" s="55"/>
      <c r="HSH66" s="55"/>
      <c r="HSI66" s="55"/>
      <c r="HSJ66" s="55"/>
      <c r="HSK66" s="55"/>
      <c r="HSL66" s="55"/>
      <c r="HSM66" s="55"/>
      <c r="HSN66" s="55"/>
      <c r="HSO66" s="55"/>
      <c r="HSP66" s="55"/>
      <c r="HSQ66" s="55"/>
      <c r="HSR66" s="55"/>
      <c r="HSS66" s="55"/>
      <c r="HST66" s="55"/>
      <c r="HSU66" s="55"/>
      <c r="HSV66" s="55"/>
      <c r="HSW66" s="55"/>
      <c r="HSX66" s="55"/>
      <c r="HSY66" s="55"/>
      <c r="HSZ66" s="55"/>
      <c r="HTA66" s="55"/>
      <c r="HTB66" s="55"/>
      <c r="HTC66" s="55"/>
      <c r="HTD66" s="55"/>
      <c r="HTE66" s="55"/>
      <c r="HTF66" s="55"/>
      <c r="HTG66" s="55"/>
      <c r="HTH66" s="55"/>
      <c r="HTI66" s="55"/>
      <c r="HTJ66" s="55"/>
      <c r="HTK66" s="55"/>
      <c r="HTL66" s="55"/>
      <c r="HTM66" s="55"/>
      <c r="HTN66" s="55"/>
      <c r="HTO66" s="55"/>
      <c r="HTP66" s="55"/>
      <c r="HTQ66" s="55"/>
      <c r="HTR66" s="55"/>
      <c r="HTS66" s="55"/>
      <c r="HTT66" s="55"/>
      <c r="HTU66" s="55"/>
      <c r="HTV66" s="55"/>
      <c r="HTW66" s="55"/>
      <c r="HTX66" s="55"/>
      <c r="HTY66" s="55"/>
      <c r="HTZ66" s="55"/>
      <c r="HUA66" s="55"/>
      <c r="HUB66" s="55"/>
      <c r="HUC66" s="55"/>
      <c r="HUD66" s="55"/>
      <c r="HUE66" s="55"/>
      <c r="HUF66" s="55"/>
      <c r="HUG66" s="55"/>
      <c r="HUH66" s="55"/>
      <c r="HUI66" s="55"/>
      <c r="HUJ66" s="55"/>
      <c r="HUK66" s="55"/>
      <c r="HUL66" s="55"/>
      <c r="HUM66" s="55"/>
      <c r="HUN66" s="55"/>
      <c r="HUO66" s="55"/>
      <c r="HUP66" s="55"/>
      <c r="HUQ66" s="55"/>
      <c r="HUR66" s="55"/>
      <c r="HUS66" s="55"/>
      <c r="HUT66" s="55"/>
      <c r="HUU66" s="55"/>
      <c r="HUV66" s="55"/>
      <c r="HUW66" s="55"/>
      <c r="HUX66" s="55"/>
      <c r="HUY66" s="55"/>
      <c r="HUZ66" s="55"/>
      <c r="HVA66" s="55"/>
      <c r="HVB66" s="55"/>
      <c r="HVC66" s="55"/>
      <c r="HVD66" s="55"/>
      <c r="HVE66" s="55"/>
      <c r="HVF66" s="55"/>
      <c r="HVG66" s="55"/>
      <c r="HVH66" s="55"/>
      <c r="HVI66" s="55"/>
      <c r="HVJ66" s="55"/>
      <c r="HVK66" s="55"/>
      <c r="HVL66" s="55"/>
      <c r="HVM66" s="55"/>
      <c r="HVN66" s="55"/>
      <c r="HVO66" s="55"/>
      <c r="HVP66" s="55"/>
      <c r="HVQ66" s="55"/>
      <c r="HVR66" s="55"/>
      <c r="HVS66" s="55"/>
      <c r="HVT66" s="55"/>
      <c r="HVU66" s="55"/>
      <c r="HVV66" s="55"/>
      <c r="HVW66" s="55"/>
      <c r="HVX66" s="55"/>
      <c r="HVY66" s="55"/>
      <c r="HVZ66" s="55"/>
      <c r="HWA66" s="55"/>
      <c r="HWB66" s="55"/>
      <c r="HWC66" s="55"/>
      <c r="HWD66" s="55"/>
      <c r="HWE66" s="55"/>
      <c r="HWF66" s="55"/>
      <c r="HWG66" s="55"/>
      <c r="HWH66" s="55"/>
      <c r="HWI66" s="55"/>
      <c r="HWJ66" s="55"/>
      <c r="HWK66" s="55"/>
      <c r="HWL66" s="55"/>
      <c r="HWM66" s="55"/>
      <c r="HWN66" s="55"/>
      <c r="HWO66" s="55"/>
      <c r="HWP66" s="55"/>
      <c r="HWQ66" s="55"/>
      <c r="HWR66" s="55"/>
      <c r="HWS66" s="55"/>
      <c r="HWT66" s="55"/>
      <c r="HWU66" s="55"/>
      <c r="HWV66" s="55"/>
      <c r="HWW66" s="55"/>
      <c r="HWX66" s="55"/>
      <c r="HWY66" s="55"/>
      <c r="HWZ66" s="55"/>
      <c r="HXA66" s="55"/>
      <c r="HXB66" s="55"/>
      <c r="HXC66" s="55"/>
      <c r="HXD66" s="55"/>
      <c r="HXE66" s="55"/>
      <c r="HXF66" s="55"/>
      <c r="HXG66" s="55"/>
      <c r="HXH66" s="55"/>
      <c r="HXI66" s="55"/>
      <c r="HXJ66" s="55"/>
      <c r="HXK66" s="55"/>
      <c r="HXL66" s="55"/>
      <c r="HXM66" s="55"/>
      <c r="HXN66" s="55"/>
      <c r="HXO66" s="55"/>
      <c r="HXP66" s="55"/>
      <c r="HXQ66" s="55"/>
      <c r="HXR66" s="55"/>
      <c r="HXS66" s="55"/>
      <c r="HXT66" s="55"/>
      <c r="HXU66" s="55"/>
      <c r="HXV66" s="55"/>
      <c r="HXW66" s="55"/>
      <c r="HXX66" s="55"/>
      <c r="HXY66" s="55"/>
      <c r="HXZ66" s="55"/>
      <c r="HYA66" s="55"/>
      <c r="HYB66" s="55"/>
      <c r="HYC66" s="55"/>
      <c r="HYD66" s="55"/>
      <c r="HYE66" s="55"/>
      <c r="HYF66" s="55"/>
      <c r="HYG66" s="55"/>
      <c r="HYH66" s="55"/>
      <c r="HYI66" s="55"/>
      <c r="HYJ66" s="55"/>
      <c r="HYK66" s="55"/>
      <c r="HYL66" s="55"/>
      <c r="HYM66" s="55"/>
      <c r="HYN66" s="55"/>
      <c r="HYO66" s="55"/>
      <c r="HYP66" s="55"/>
      <c r="HYQ66" s="55"/>
      <c r="HYR66" s="55"/>
      <c r="HYS66" s="55"/>
      <c r="HYT66" s="55"/>
      <c r="HYU66" s="55"/>
      <c r="HYV66" s="55"/>
      <c r="HYW66" s="55"/>
      <c r="HYX66" s="55"/>
      <c r="HYY66" s="55"/>
      <c r="HYZ66" s="55"/>
      <c r="HZA66" s="55"/>
      <c r="HZB66" s="55"/>
      <c r="HZC66" s="55"/>
      <c r="HZD66" s="55"/>
      <c r="HZE66" s="55"/>
      <c r="HZF66" s="55"/>
      <c r="HZG66" s="55"/>
      <c r="HZH66" s="55"/>
      <c r="HZI66" s="55"/>
      <c r="HZJ66" s="55"/>
      <c r="HZK66" s="55"/>
      <c r="HZL66" s="55"/>
      <c r="HZM66" s="55"/>
      <c r="HZN66" s="55"/>
      <c r="HZO66" s="55"/>
      <c r="HZP66" s="55"/>
      <c r="HZQ66" s="55"/>
      <c r="HZR66" s="55"/>
      <c r="HZS66" s="55"/>
      <c r="HZT66" s="55"/>
      <c r="HZU66" s="55"/>
      <c r="HZV66" s="55"/>
      <c r="HZW66" s="55"/>
      <c r="HZX66" s="55"/>
      <c r="HZY66" s="55"/>
      <c r="HZZ66" s="55"/>
      <c r="IAA66" s="55"/>
      <c r="IAB66" s="55"/>
      <c r="IAC66" s="55"/>
      <c r="IAD66" s="55"/>
      <c r="IAE66" s="55"/>
      <c r="IAF66" s="55"/>
      <c r="IAG66" s="55"/>
      <c r="IAH66" s="55"/>
      <c r="IAI66" s="55"/>
      <c r="IAJ66" s="55"/>
      <c r="IAK66" s="55"/>
      <c r="IAL66" s="55"/>
      <c r="IAM66" s="55"/>
      <c r="IAN66" s="55"/>
      <c r="IAO66" s="55"/>
      <c r="IAP66" s="55"/>
      <c r="IAQ66" s="55"/>
      <c r="IAR66" s="55"/>
      <c r="IAS66" s="55"/>
      <c r="IAT66" s="55"/>
      <c r="IAU66" s="55"/>
      <c r="IAV66" s="55"/>
      <c r="IAW66" s="55"/>
      <c r="IAX66" s="55"/>
      <c r="IAY66" s="55"/>
      <c r="IAZ66" s="55"/>
      <c r="IBA66" s="55"/>
      <c r="IBB66" s="55"/>
      <c r="IBC66" s="55"/>
      <c r="IBD66" s="55"/>
      <c r="IBE66" s="55"/>
      <c r="IBF66" s="55"/>
      <c r="IBG66" s="55"/>
      <c r="IBH66" s="55"/>
      <c r="IBI66" s="55"/>
      <c r="IBJ66" s="55"/>
      <c r="IBK66" s="55"/>
      <c r="IBL66" s="55"/>
      <c r="IBM66" s="55"/>
      <c r="IBN66" s="55"/>
      <c r="IBO66" s="55"/>
      <c r="IBP66" s="55"/>
      <c r="IBQ66" s="55"/>
      <c r="IBR66" s="55"/>
      <c r="IBS66" s="55"/>
      <c r="IBT66" s="55"/>
      <c r="IBU66" s="55"/>
      <c r="IBV66" s="55"/>
      <c r="IBW66" s="55"/>
      <c r="IBX66" s="55"/>
      <c r="IBY66" s="55"/>
      <c r="IBZ66" s="55"/>
      <c r="ICA66" s="55"/>
      <c r="ICB66" s="55"/>
      <c r="ICC66" s="55"/>
      <c r="ICD66" s="55"/>
      <c r="ICE66" s="55"/>
      <c r="ICF66" s="55"/>
      <c r="ICG66" s="55"/>
      <c r="ICH66" s="55"/>
      <c r="ICI66" s="55"/>
      <c r="ICJ66" s="55"/>
      <c r="ICK66" s="55"/>
      <c r="ICL66" s="55"/>
      <c r="ICM66" s="55"/>
      <c r="ICN66" s="55"/>
      <c r="ICO66" s="55"/>
      <c r="ICP66" s="55"/>
      <c r="ICQ66" s="55"/>
      <c r="ICR66" s="55"/>
      <c r="ICS66" s="55"/>
      <c r="ICT66" s="55"/>
      <c r="ICU66" s="55"/>
      <c r="ICV66" s="55"/>
      <c r="ICW66" s="55"/>
      <c r="ICX66" s="55"/>
      <c r="ICY66" s="55"/>
      <c r="ICZ66" s="55"/>
      <c r="IDA66" s="55"/>
      <c r="IDB66" s="55"/>
      <c r="IDC66" s="55"/>
      <c r="IDD66" s="55"/>
      <c r="IDE66" s="55"/>
      <c r="IDF66" s="55"/>
      <c r="IDG66" s="55"/>
      <c r="IDH66" s="55"/>
      <c r="IDI66" s="55"/>
      <c r="IDJ66" s="55"/>
      <c r="IDK66" s="55"/>
      <c r="IDL66" s="55"/>
      <c r="IDM66" s="55"/>
      <c r="IDN66" s="55"/>
      <c r="IDO66" s="55"/>
      <c r="IDP66" s="55"/>
      <c r="IDQ66" s="55"/>
      <c r="IDR66" s="55"/>
      <c r="IDS66" s="55"/>
      <c r="IDT66" s="55"/>
      <c r="IDU66" s="55"/>
      <c r="IDV66" s="55"/>
      <c r="IDW66" s="55"/>
      <c r="IDX66" s="55"/>
      <c r="IDY66" s="55"/>
      <c r="IDZ66" s="55"/>
      <c r="IEA66" s="55"/>
      <c r="IEB66" s="55"/>
      <c r="IEC66" s="55"/>
      <c r="IED66" s="55"/>
      <c r="IEE66" s="55"/>
      <c r="IEF66" s="55"/>
      <c r="IEG66" s="55"/>
      <c r="IEH66" s="55"/>
      <c r="IEI66" s="55"/>
      <c r="IEJ66" s="55"/>
      <c r="IEK66" s="55"/>
      <c r="IEL66" s="55"/>
      <c r="IEM66" s="55"/>
      <c r="IEN66" s="55"/>
      <c r="IEO66" s="55"/>
      <c r="IEP66" s="55"/>
      <c r="IEQ66" s="55"/>
      <c r="IER66" s="55"/>
      <c r="IES66" s="55"/>
      <c r="IET66" s="55"/>
      <c r="IEU66" s="55"/>
      <c r="IEV66" s="55"/>
      <c r="IEW66" s="55"/>
      <c r="IEX66" s="55"/>
      <c r="IEY66" s="55"/>
      <c r="IEZ66" s="55"/>
      <c r="IFA66" s="55"/>
      <c r="IFB66" s="55"/>
      <c r="IFC66" s="55"/>
      <c r="IFD66" s="55"/>
      <c r="IFE66" s="55"/>
      <c r="IFF66" s="55"/>
      <c r="IFG66" s="55"/>
      <c r="IFH66" s="55"/>
      <c r="IFI66" s="55"/>
      <c r="IFJ66" s="55"/>
      <c r="IFK66" s="55"/>
      <c r="IFL66" s="55"/>
      <c r="IFM66" s="55"/>
      <c r="IFN66" s="55"/>
      <c r="IFO66" s="55"/>
      <c r="IFP66" s="55"/>
      <c r="IFQ66" s="55"/>
      <c r="IFR66" s="55"/>
      <c r="IFS66" s="55"/>
      <c r="IFT66" s="55"/>
      <c r="IFU66" s="55"/>
      <c r="IFV66" s="55"/>
      <c r="IFW66" s="55"/>
      <c r="IFX66" s="55"/>
      <c r="IFY66" s="55"/>
      <c r="IFZ66" s="55"/>
      <c r="IGA66" s="55"/>
      <c r="IGB66" s="55"/>
      <c r="IGC66" s="55"/>
      <c r="IGD66" s="55"/>
      <c r="IGE66" s="55"/>
      <c r="IGF66" s="55"/>
      <c r="IGG66" s="55"/>
      <c r="IGH66" s="55"/>
      <c r="IGI66" s="55"/>
      <c r="IGJ66" s="55"/>
      <c r="IGK66" s="55"/>
      <c r="IGL66" s="55"/>
      <c r="IGM66" s="55"/>
      <c r="IGN66" s="55"/>
      <c r="IGO66" s="55"/>
      <c r="IGP66" s="55"/>
      <c r="IGQ66" s="55"/>
      <c r="IGR66" s="55"/>
      <c r="IGS66" s="55"/>
      <c r="IGT66" s="55"/>
      <c r="IGU66" s="55"/>
      <c r="IGV66" s="55"/>
      <c r="IGW66" s="55"/>
      <c r="IGX66" s="55"/>
      <c r="IGY66" s="55"/>
      <c r="IGZ66" s="55"/>
      <c r="IHA66" s="55"/>
      <c r="IHB66" s="55"/>
      <c r="IHC66" s="55"/>
      <c r="IHD66" s="55"/>
      <c r="IHE66" s="55"/>
      <c r="IHF66" s="55"/>
      <c r="IHG66" s="55"/>
      <c r="IHH66" s="55"/>
      <c r="IHI66" s="55"/>
      <c r="IHJ66" s="55"/>
      <c r="IHK66" s="55"/>
      <c r="IHL66" s="55"/>
      <c r="IHM66" s="55"/>
      <c r="IHN66" s="55"/>
      <c r="IHO66" s="55"/>
      <c r="IHP66" s="55"/>
      <c r="IHQ66" s="55"/>
      <c r="IHR66" s="55"/>
      <c r="IHS66" s="55"/>
      <c r="IHT66" s="55"/>
      <c r="IHU66" s="55"/>
      <c r="IHV66" s="55"/>
      <c r="IHW66" s="55"/>
      <c r="IHX66" s="55"/>
      <c r="IHY66" s="55"/>
      <c r="IHZ66" s="55"/>
      <c r="IIA66" s="55"/>
      <c r="IIB66" s="55"/>
      <c r="IIC66" s="55"/>
      <c r="IID66" s="55"/>
      <c r="IIE66" s="55"/>
      <c r="IIF66" s="55"/>
      <c r="IIG66" s="55"/>
      <c r="IIH66" s="55"/>
      <c r="III66" s="55"/>
      <c r="IIJ66" s="55"/>
      <c r="IIK66" s="55"/>
      <c r="IIL66" s="55"/>
      <c r="IIM66" s="55"/>
      <c r="IIN66" s="55"/>
      <c r="IIO66" s="55"/>
      <c r="IIP66" s="55"/>
      <c r="IIQ66" s="55"/>
      <c r="IIR66" s="55"/>
      <c r="IIS66" s="55"/>
      <c r="IIT66" s="55"/>
      <c r="IIU66" s="55"/>
      <c r="IIV66" s="55"/>
      <c r="IIW66" s="55"/>
      <c r="IIX66" s="55"/>
      <c r="IIY66" s="55"/>
      <c r="IIZ66" s="55"/>
      <c r="IJA66" s="55"/>
      <c r="IJB66" s="55"/>
      <c r="IJC66" s="55"/>
      <c r="IJD66" s="55"/>
      <c r="IJE66" s="55"/>
      <c r="IJF66" s="55"/>
      <c r="IJG66" s="55"/>
      <c r="IJH66" s="55"/>
      <c r="IJI66" s="55"/>
      <c r="IJJ66" s="55"/>
      <c r="IJK66" s="55"/>
      <c r="IJL66" s="55"/>
      <c r="IJM66" s="55"/>
      <c r="IJN66" s="55"/>
      <c r="IJO66" s="55"/>
      <c r="IJP66" s="55"/>
      <c r="IJQ66" s="55"/>
      <c r="IJR66" s="55"/>
      <c r="IJS66" s="55"/>
      <c r="IJT66" s="55"/>
      <c r="IJU66" s="55"/>
      <c r="IJV66" s="55"/>
      <c r="IJW66" s="55"/>
      <c r="IJX66" s="55"/>
      <c r="IJY66" s="55"/>
      <c r="IJZ66" s="55"/>
      <c r="IKA66" s="55"/>
      <c r="IKB66" s="55"/>
      <c r="IKC66" s="55"/>
      <c r="IKD66" s="55"/>
      <c r="IKE66" s="55"/>
      <c r="IKF66" s="55"/>
      <c r="IKG66" s="55"/>
      <c r="IKH66" s="55"/>
      <c r="IKI66" s="55"/>
      <c r="IKJ66" s="55"/>
      <c r="IKK66" s="55"/>
      <c r="IKL66" s="55"/>
      <c r="IKM66" s="55"/>
      <c r="IKN66" s="55"/>
      <c r="IKO66" s="55"/>
      <c r="IKP66" s="55"/>
      <c r="IKQ66" s="55"/>
      <c r="IKR66" s="55"/>
      <c r="IKS66" s="55"/>
      <c r="IKT66" s="55"/>
      <c r="IKU66" s="55"/>
      <c r="IKV66" s="55"/>
      <c r="IKW66" s="55"/>
      <c r="IKX66" s="55"/>
      <c r="IKY66" s="55"/>
      <c r="IKZ66" s="55"/>
      <c r="ILA66" s="55"/>
      <c r="ILB66" s="55"/>
      <c r="ILC66" s="55"/>
      <c r="ILD66" s="55"/>
      <c r="ILE66" s="55"/>
      <c r="ILF66" s="55"/>
      <c r="ILG66" s="55"/>
      <c r="ILH66" s="55"/>
      <c r="ILI66" s="55"/>
      <c r="ILJ66" s="55"/>
      <c r="ILK66" s="55"/>
      <c r="ILL66" s="55"/>
      <c r="ILM66" s="55"/>
      <c r="ILN66" s="55"/>
      <c r="ILO66" s="55"/>
      <c r="ILP66" s="55"/>
      <c r="ILQ66" s="55"/>
      <c r="ILR66" s="55"/>
      <c r="ILS66" s="55"/>
      <c r="ILT66" s="55"/>
      <c r="ILU66" s="55"/>
      <c r="ILV66" s="55"/>
      <c r="ILW66" s="55"/>
      <c r="ILX66" s="55"/>
      <c r="ILY66" s="55"/>
      <c r="ILZ66" s="55"/>
      <c r="IMA66" s="55"/>
      <c r="IMB66" s="55"/>
      <c r="IMC66" s="55"/>
      <c r="IMD66" s="55"/>
      <c r="IME66" s="55"/>
      <c r="IMF66" s="55"/>
      <c r="IMG66" s="55"/>
      <c r="IMH66" s="55"/>
      <c r="IMI66" s="55"/>
      <c r="IMJ66" s="55"/>
      <c r="IMK66" s="55"/>
      <c r="IML66" s="55"/>
      <c r="IMM66" s="55"/>
      <c r="IMN66" s="55"/>
      <c r="IMO66" s="55"/>
      <c r="IMP66" s="55"/>
      <c r="IMQ66" s="55"/>
      <c r="IMR66" s="55"/>
      <c r="IMS66" s="55"/>
      <c r="IMT66" s="55"/>
      <c r="IMU66" s="55"/>
      <c r="IMV66" s="55"/>
      <c r="IMW66" s="55"/>
      <c r="IMX66" s="55"/>
      <c r="IMY66" s="55"/>
      <c r="IMZ66" s="55"/>
      <c r="INA66" s="55"/>
      <c r="INB66" s="55"/>
      <c r="INC66" s="55"/>
      <c r="IND66" s="55"/>
      <c r="INE66" s="55"/>
      <c r="INF66" s="55"/>
      <c r="ING66" s="55"/>
      <c r="INH66" s="55"/>
      <c r="INI66" s="55"/>
      <c r="INJ66" s="55"/>
      <c r="INK66" s="55"/>
      <c r="INL66" s="55"/>
      <c r="INM66" s="55"/>
      <c r="INN66" s="55"/>
      <c r="INO66" s="55"/>
      <c r="INP66" s="55"/>
      <c r="INQ66" s="55"/>
      <c r="INR66" s="55"/>
      <c r="INS66" s="55"/>
      <c r="INT66" s="55"/>
      <c r="INU66" s="55"/>
      <c r="INV66" s="55"/>
      <c r="INW66" s="55"/>
      <c r="INX66" s="55"/>
      <c r="INY66" s="55"/>
      <c r="INZ66" s="55"/>
      <c r="IOA66" s="55"/>
      <c r="IOB66" s="55"/>
      <c r="IOC66" s="55"/>
      <c r="IOD66" s="55"/>
      <c r="IOE66" s="55"/>
      <c r="IOF66" s="55"/>
      <c r="IOG66" s="55"/>
      <c r="IOH66" s="55"/>
      <c r="IOI66" s="55"/>
      <c r="IOJ66" s="55"/>
      <c r="IOK66" s="55"/>
      <c r="IOL66" s="55"/>
      <c r="IOM66" s="55"/>
      <c r="ION66" s="55"/>
      <c r="IOO66" s="55"/>
      <c r="IOP66" s="55"/>
      <c r="IOQ66" s="55"/>
      <c r="IOR66" s="55"/>
      <c r="IOS66" s="55"/>
      <c r="IOT66" s="55"/>
      <c r="IOU66" s="55"/>
      <c r="IOV66" s="55"/>
      <c r="IOW66" s="55"/>
      <c r="IOX66" s="55"/>
      <c r="IOY66" s="55"/>
      <c r="IOZ66" s="55"/>
      <c r="IPA66" s="55"/>
      <c r="IPB66" s="55"/>
      <c r="IPC66" s="55"/>
      <c r="IPD66" s="55"/>
      <c r="IPE66" s="55"/>
      <c r="IPF66" s="55"/>
      <c r="IPG66" s="55"/>
      <c r="IPH66" s="55"/>
      <c r="IPI66" s="55"/>
      <c r="IPJ66" s="55"/>
      <c r="IPK66" s="55"/>
      <c r="IPL66" s="55"/>
      <c r="IPM66" s="55"/>
      <c r="IPN66" s="55"/>
      <c r="IPO66" s="55"/>
      <c r="IPP66" s="55"/>
      <c r="IPQ66" s="55"/>
      <c r="IPR66" s="55"/>
      <c r="IPS66" s="55"/>
      <c r="IPT66" s="55"/>
      <c r="IPU66" s="55"/>
      <c r="IPV66" s="55"/>
      <c r="IPW66" s="55"/>
      <c r="IPX66" s="55"/>
      <c r="IPY66" s="55"/>
      <c r="IPZ66" s="55"/>
      <c r="IQA66" s="55"/>
      <c r="IQB66" s="55"/>
      <c r="IQC66" s="55"/>
      <c r="IQD66" s="55"/>
      <c r="IQE66" s="55"/>
      <c r="IQF66" s="55"/>
      <c r="IQG66" s="55"/>
      <c r="IQH66" s="55"/>
      <c r="IQI66" s="55"/>
      <c r="IQJ66" s="55"/>
      <c r="IQK66" s="55"/>
      <c r="IQL66" s="55"/>
      <c r="IQM66" s="55"/>
      <c r="IQN66" s="55"/>
      <c r="IQO66" s="55"/>
      <c r="IQP66" s="55"/>
      <c r="IQQ66" s="55"/>
      <c r="IQR66" s="55"/>
      <c r="IQS66" s="55"/>
      <c r="IQT66" s="55"/>
      <c r="IQU66" s="55"/>
      <c r="IQV66" s="55"/>
      <c r="IQW66" s="55"/>
      <c r="IQX66" s="55"/>
      <c r="IQY66" s="55"/>
      <c r="IQZ66" s="55"/>
      <c r="IRA66" s="55"/>
      <c r="IRB66" s="55"/>
      <c r="IRC66" s="55"/>
      <c r="IRD66" s="55"/>
      <c r="IRE66" s="55"/>
      <c r="IRF66" s="55"/>
      <c r="IRG66" s="55"/>
      <c r="IRH66" s="55"/>
      <c r="IRI66" s="55"/>
      <c r="IRJ66" s="55"/>
      <c r="IRK66" s="55"/>
      <c r="IRL66" s="55"/>
      <c r="IRM66" s="55"/>
      <c r="IRN66" s="55"/>
      <c r="IRO66" s="55"/>
      <c r="IRP66" s="55"/>
      <c r="IRQ66" s="55"/>
      <c r="IRR66" s="55"/>
      <c r="IRS66" s="55"/>
      <c r="IRT66" s="55"/>
      <c r="IRU66" s="55"/>
      <c r="IRV66" s="55"/>
      <c r="IRW66" s="55"/>
      <c r="IRX66" s="55"/>
      <c r="IRY66" s="55"/>
      <c r="IRZ66" s="55"/>
      <c r="ISA66" s="55"/>
      <c r="ISB66" s="55"/>
      <c r="ISC66" s="55"/>
      <c r="ISD66" s="55"/>
      <c r="ISE66" s="55"/>
      <c r="ISF66" s="55"/>
      <c r="ISG66" s="55"/>
      <c r="ISH66" s="55"/>
      <c r="ISI66" s="55"/>
      <c r="ISJ66" s="55"/>
      <c r="ISK66" s="55"/>
      <c r="ISL66" s="55"/>
      <c r="ISM66" s="55"/>
      <c r="ISN66" s="55"/>
      <c r="ISO66" s="55"/>
      <c r="ISP66" s="55"/>
      <c r="ISQ66" s="55"/>
      <c r="ISR66" s="55"/>
      <c r="ISS66" s="55"/>
      <c r="IST66" s="55"/>
      <c r="ISU66" s="55"/>
      <c r="ISV66" s="55"/>
      <c r="ISW66" s="55"/>
      <c r="ISX66" s="55"/>
      <c r="ISY66" s="55"/>
      <c r="ISZ66" s="55"/>
      <c r="ITA66" s="55"/>
      <c r="ITB66" s="55"/>
      <c r="ITC66" s="55"/>
      <c r="ITD66" s="55"/>
      <c r="ITE66" s="55"/>
      <c r="ITF66" s="55"/>
      <c r="ITG66" s="55"/>
      <c r="ITH66" s="55"/>
      <c r="ITI66" s="55"/>
      <c r="ITJ66" s="55"/>
      <c r="ITK66" s="55"/>
      <c r="ITL66" s="55"/>
      <c r="ITM66" s="55"/>
      <c r="ITN66" s="55"/>
      <c r="ITO66" s="55"/>
      <c r="ITP66" s="55"/>
      <c r="ITQ66" s="55"/>
      <c r="ITR66" s="55"/>
      <c r="ITS66" s="55"/>
      <c r="ITT66" s="55"/>
      <c r="ITU66" s="55"/>
      <c r="ITV66" s="55"/>
      <c r="ITW66" s="55"/>
      <c r="ITX66" s="55"/>
      <c r="ITY66" s="55"/>
      <c r="ITZ66" s="55"/>
      <c r="IUA66" s="55"/>
      <c r="IUB66" s="55"/>
      <c r="IUC66" s="55"/>
      <c r="IUD66" s="55"/>
      <c r="IUE66" s="55"/>
      <c r="IUF66" s="55"/>
      <c r="IUG66" s="55"/>
      <c r="IUH66" s="55"/>
      <c r="IUI66" s="55"/>
      <c r="IUJ66" s="55"/>
      <c r="IUK66" s="55"/>
      <c r="IUL66" s="55"/>
      <c r="IUM66" s="55"/>
      <c r="IUN66" s="55"/>
      <c r="IUO66" s="55"/>
      <c r="IUP66" s="55"/>
      <c r="IUQ66" s="55"/>
      <c r="IUR66" s="55"/>
      <c r="IUS66" s="55"/>
      <c r="IUT66" s="55"/>
      <c r="IUU66" s="55"/>
      <c r="IUV66" s="55"/>
      <c r="IUW66" s="55"/>
      <c r="IUX66" s="55"/>
      <c r="IUY66" s="55"/>
      <c r="IUZ66" s="55"/>
      <c r="IVA66" s="55"/>
      <c r="IVB66" s="55"/>
      <c r="IVC66" s="55"/>
      <c r="IVD66" s="55"/>
      <c r="IVE66" s="55"/>
      <c r="IVF66" s="55"/>
      <c r="IVG66" s="55"/>
      <c r="IVH66" s="55"/>
      <c r="IVI66" s="55"/>
      <c r="IVJ66" s="55"/>
      <c r="IVK66" s="55"/>
      <c r="IVL66" s="55"/>
      <c r="IVM66" s="55"/>
      <c r="IVN66" s="55"/>
      <c r="IVO66" s="55"/>
      <c r="IVP66" s="55"/>
      <c r="IVQ66" s="55"/>
      <c r="IVR66" s="55"/>
      <c r="IVS66" s="55"/>
      <c r="IVT66" s="55"/>
      <c r="IVU66" s="55"/>
      <c r="IVV66" s="55"/>
      <c r="IVW66" s="55"/>
      <c r="IVX66" s="55"/>
      <c r="IVY66" s="55"/>
      <c r="IVZ66" s="55"/>
      <c r="IWA66" s="55"/>
      <c r="IWB66" s="55"/>
      <c r="IWC66" s="55"/>
      <c r="IWD66" s="55"/>
      <c r="IWE66" s="55"/>
      <c r="IWF66" s="55"/>
      <c r="IWG66" s="55"/>
      <c r="IWH66" s="55"/>
      <c r="IWI66" s="55"/>
      <c r="IWJ66" s="55"/>
      <c r="IWK66" s="55"/>
      <c r="IWL66" s="55"/>
      <c r="IWM66" s="55"/>
      <c r="IWN66" s="55"/>
      <c r="IWO66" s="55"/>
      <c r="IWP66" s="55"/>
      <c r="IWQ66" s="55"/>
      <c r="IWR66" s="55"/>
      <c r="IWS66" s="55"/>
      <c r="IWT66" s="55"/>
      <c r="IWU66" s="55"/>
      <c r="IWV66" s="55"/>
      <c r="IWW66" s="55"/>
      <c r="IWX66" s="55"/>
      <c r="IWY66" s="55"/>
      <c r="IWZ66" s="55"/>
      <c r="IXA66" s="55"/>
      <c r="IXB66" s="55"/>
      <c r="IXC66" s="55"/>
      <c r="IXD66" s="55"/>
      <c r="IXE66" s="55"/>
      <c r="IXF66" s="55"/>
      <c r="IXG66" s="55"/>
      <c r="IXH66" s="55"/>
      <c r="IXI66" s="55"/>
      <c r="IXJ66" s="55"/>
      <c r="IXK66" s="55"/>
      <c r="IXL66" s="55"/>
      <c r="IXM66" s="55"/>
      <c r="IXN66" s="55"/>
      <c r="IXO66" s="55"/>
      <c r="IXP66" s="55"/>
      <c r="IXQ66" s="55"/>
      <c r="IXR66" s="55"/>
      <c r="IXS66" s="55"/>
      <c r="IXT66" s="55"/>
      <c r="IXU66" s="55"/>
      <c r="IXV66" s="55"/>
      <c r="IXW66" s="55"/>
      <c r="IXX66" s="55"/>
      <c r="IXY66" s="55"/>
      <c r="IXZ66" s="55"/>
      <c r="IYA66" s="55"/>
      <c r="IYB66" s="55"/>
      <c r="IYC66" s="55"/>
      <c r="IYD66" s="55"/>
      <c r="IYE66" s="55"/>
      <c r="IYF66" s="55"/>
      <c r="IYG66" s="55"/>
      <c r="IYH66" s="55"/>
      <c r="IYI66" s="55"/>
      <c r="IYJ66" s="55"/>
      <c r="IYK66" s="55"/>
      <c r="IYL66" s="55"/>
      <c r="IYM66" s="55"/>
      <c r="IYN66" s="55"/>
      <c r="IYO66" s="55"/>
      <c r="IYP66" s="55"/>
      <c r="IYQ66" s="55"/>
      <c r="IYR66" s="55"/>
      <c r="IYS66" s="55"/>
      <c r="IYT66" s="55"/>
      <c r="IYU66" s="55"/>
      <c r="IYV66" s="55"/>
      <c r="IYW66" s="55"/>
      <c r="IYX66" s="55"/>
      <c r="IYY66" s="55"/>
      <c r="IYZ66" s="55"/>
      <c r="IZA66" s="55"/>
      <c r="IZB66" s="55"/>
      <c r="IZC66" s="55"/>
      <c r="IZD66" s="55"/>
      <c r="IZE66" s="55"/>
      <c r="IZF66" s="55"/>
      <c r="IZG66" s="55"/>
      <c r="IZH66" s="55"/>
      <c r="IZI66" s="55"/>
      <c r="IZJ66" s="55"/>
      <c r="IZK66" s="55"/>
      <c r="IZL66" s="55"/>
      <c r="IZM66" s="55"/>
      <c r="IZN66" s="55"/>
      <c r="IZO66" s="55"/>
      <c r="IZP66" s="55"/>
      <c r="IZQ66" s="55"/>
      <c r="IZR66" s="55"/>
      <c r="IZS66" s="55"/>
      <c r="IZT66" s="55"/>
      <c r="IZU66" s="55"/>
      <c r="IZV66" s="55"/>
      <c r="IZW66" s="55"/>
      <c r="IZX66" s="55"/>
      <c r="IZY66" s="55"/>
      <c r="IZZ66" s="55"/>
      <c r="JAA66" s="55"/>
      <c r="JAB66" s="55"/>
      <c r="JAC66" s="55"/>
      <c r="JAD66" s="55"/>
      <c r="JAE66" s="55"/>
      <c r="JAF66" s="55"/>
      <c r="JAG66" s="55"/>
      <c r="JAH66" s="55"/>
      <c r="JAI66" s="55"/>
      <c r="JAJ66" s="55"/>
      <c r="JAK66" s="55"/>
      <c r="JAL66" s="55"/>
      <c r="JAM66" s="55"/>
      <c r="JAN66" s="55"/>
      <c r="JAO66" s="55"/>
      <c r="JAP66" s="55"/>
      <c r="JAQ66" s="55"/>
      <c r="JAR66" s="55"/>
      <c r="JAS66" s="55"/>
      <c r="JAT66" s="55"/>
      <c r="JAU66" s="55"/>
      <c r="JAV66" s="55"/>
      <c r="JAW66" s="55"/>
      <c r="JAX66" s="55"/>
      <c r="JAY66" s="55"/>
      <c r="JAZ66" s="55"/>
      <c r="JBA66" s="55"/>
      <c r="JBB66" s="55"/>
      <c r="JBC66" s="55"/>
      <c r="JBD66" s="55"/>
      <c r="JBE66" s="55"/>
      <c r="JBF66" s="55"/>
      <c r="JBG66" s="55"/>
      <c r="JBH66" s="55"/>
      <c r="JBI66" s="55"/>
      <c r="JBJ66" s="55"/>
      <c r="JBK66" s="55"/>
      <c r="JBL66" s="55"/>
      <c r="JBM66" s="55"/>
      <c r="JBN66" s="55"/>
      <c r="JBO66" s="55"/>
      <c r="JBP66" s="55"/>
      <c r="JBQ66" s="55"/>
      <c r="JBR66" s="55"/>
      <c r="JBS66" s="55"/>
      <c r="JBT66" s="55"/>
      <c r="JBU66" s="55"/>
      <c r="JBV66" s="55"/>
      <c r="JBW66" s="55"/>
      <c r="JBX66" s="55"/>
      <c r="JBY66" s="55"/>
      <c r="JBZ66" s="55"/>
      <c r="JCA66" s="55"/>
      <c r="JCB66" s="55"/>
      <c r="JCC66" s="55"/>
      <c r="JCD66" s="55"/>
      <c r="JCE66" s="55"/>
      <c r="JCF66" s="55"/>
      <c r="JCG66" s="55"/>
      <c r="JCH66" s="55"/>
      <c r="JCI66" s="55"/>
      <c r="JCJ66" s="55"/>
      <c r="JCK66" s="55"/>
      <c r="JCL66" s="55"/>
      <c r="JCM66" s="55"/>
      <c r="JCN66" s="55"/>
      <c r="JCO66" s="55"/>
      <c r="JCP66" s="55"/>
      <c r="JCQ66" s="55"/>
      <c r="JCR66" s="55"/>
      <c r="JCS66" s="55"/>
      <c r="JCT66" s="55"/>
      <c r="JCU66" s="55"/>
      <c r="JCV66" s="55"/>
      <c r="JCW66" s="55"/>
      <c r="JCX66" s="55"/>
      <c r="JCY66" s="55"/>
      <c r="JCZ66" s="55"/>
      <c r="JDA66" s="55"/>
      <c r="JDB66" s="55"/>
      <c r="JDC66" s="55"/>
      <c r="JDD66" s="55"/>
      <c r="JDE66" s="55"/>
      <c r="JDF66" s="55"/>
      <c r="JDG66" s="55"/>
      <c r="JDH66" s="55"/>
      <c r="JDI66" s="55"/>
      <c r="JDJ66" s="55"/>
      <c r="JDK66" s="55"/>
      <c r="JDL66" s="55"/>
      <c r="JDM66" s="55"/>
      <c r="JDN66" s="55"/>
      <c r="JDO66" s="55"/>
      <c r="JDP66" s="55"/>
      <c r="JDQ66" s="55"/>
      <c r="JDR66" s="55"/>
      <c r="JDS66" s="55"/>
      <c r="JDT66" s="55"/>
      <c r="JDU66" s="55"/>
      <c r="JDV66" s="55"/>
      <c r="JDW66" s="55"/>
      <c r="JDX66" s="55"/>
      <c r="JDY66" s="55"/>
      <c r="JDZ66" s="55"/>
      <c r="JEA66" s="55"/>
      <c r="JEB66" s="55"/>
      <c r="JEC66" s="55"/>
      <c r="JED66" s="55"/>
      <c r="JEE66" s="55"/>
      <c r="JEF66" s="55"/>
      <c r="JEG66" s="55"/>
      <c r="JEH66" s="55"/>
      <c r="JEI66" s="55"/>
      <c r="JEJ66" s="55"/>
      <c r="JEK66" s="55"/>
      <c r="JEL66" s="55"/>
      <c r="JEM66" s="55"/>
      <c r="JEN66" s="55"/>
      <c r="JEO66" s="55"/>
      <c r="JEP66" s="55"/>
      <c r="JEQ66" s="55"/>
      <c r="JER66" s="55"/>
      <c r="JES66" s="55"/>
      <c r="JET66" s="55"/>
      <c r="JEU66" s="55"/>
      <c r="JEV66" s="55"/>
      <c r="JEW66" s="55"/>
      <c r="JEX66" s="55"/>
      <c r="JEY66" s="55"/>
      <c r="JEZ66" s="55"/>
      <c r="JFA66" s="55"/>
      <c r="JFB66" s="55"/>
      <c r="JFC66" s="55"/>
      <c r="JFD66" s="55"/>
      <c r="JFE66" s="55"/>
      <c r="JFF66" s="55"/>
      <c r="JFG66" s="55"/>
      <c r="JFH66" s="55"/>
      <c r="JFI66" s="55"/>
      <c r="JFJ66" s="55"/>
      <c r="JFK66" s="55"/>
      <c r="JFL66" s="55"/>
      <c r="JFM66" s="55"/>
      <c r="JFN66" s="55"/>
      <c r="JFO66" s="55"/>
      <c r="JFP66" s="55"/>
      <c r="JFQ66" s="55"/>
      <c r="JFR66" s="55"/>
      <c r="JFS66" s="55"/>
      <c r="JFT66" s="55"/>
      <c r="JFU66" s="55"/>
      <c r="JFV66" s="55"/>
      <c r="JFW66" s="55"/>
      <c r="JFX66" s="55"/>
      <c r="JFY66" s="55"/>
      <c r="JFZ66" s="55"/>
      <c r="JGA66" s="55"/>
      <c r="JGB66" s="55"/>
      <c r="JGC66" s="55"/>
      <c r="JGD66" s="55"/>
      <c r="JGE66" s="55"/>
      <c r="JGF66" s="55"/>
      <c r="JGG66" s="55"/>
      <c r="JGH66" s="55"/>
      <c r="JGI66" s="55"/>
      <c r="JGJ66" s="55"/>
      <c r="JGK66" s="55"/>
      <c r="JGL66" s="55"/>
      <c r="JGM66" s="55"/>
      <c r="JGN66" s="55"/>
      <c r="JGO66" s="55"/>
      <c r="JGP66" s="55"/>
      <c r="JGQ66" s="55"/>
      <c r="JGR66" s="55"/>
      <c r="JGS66" s="55"/>
      <c r="JGT66" s="55"/>
      <c r="JGU66" s="55"/>
      <c r="JGV66" s="55"/>
      <c r="JGW66" s="55"/>
      <c r="JGX66" s="55"/>
      <c r="JGY66" s="55"/>
      <c r="JGZ66" s="55"/>
      <c r="JHA66" s="55"/>
      <c r="JHB66" s="55"/>
      <c r="JHC66" s="55"/>
      <c r="JHD66" s="55"/>
      <c r="JHE66" s="55"/>
      <c r="JHF66" s="55"/>
      <c r="JHG66" s="55"/>
      <c r="JHH66" s="55"/>
      <c r="JHI66" s="55"/>
      <c r="JHJ66" s="55"/>
      <c r="JHK66" s="55"/>
      <c r="JHL66" s="55"/>
      <c r="JHM66" s="55"/>
      <c r="JHN66" s="55"/>
      <c r="JHO66" s="55"/>
      <c r="JHP66" s="55"/>
      <c r="JHQ66" s="55"/>
      <c r="JHR66" s="55"/>
      <c r="JHS66" s="55"/>
      <c r="JHT66" s="55"/>
      <c r="JHU66" s="55"/>
      <c r="JHV66" s="55"/>
      <c r="JHW66" s="55"/>
      <c r="JHX66" s="55"/>
      <c r="JHY66" s="55"/>
      <c r="JHZ66" s="55"/>
      <c r="JIA66" s="55"/>
      <c r="JIB66" s="55"/>
      <c r="JIC66" s="55"/>
      <c r="JID66" s="55"/>
      <c r="JIE66" s="55"/>
      <c r="JIF66" s="55"/>
      <c r="JIG66" s="55"/>
      <c r="JIH66" s="55"/>
      <c r="JII66" s="55"/>
      <c r="JIJ66" s="55"/>
      <c r="JIK66" s="55"/>
      <c r="JIL66" s="55"/>
      <c r="JIM66" s="55"/>
      <c r="JIN66" s="55"/>
      <c r="JIO66" s="55"/>
      <c r="JIP66" s="55"/>
      <c r="JIQ66" s="55"/>
      <c r="JIR66" s="55"/>
      <c r="JIS66" s="55"/>
      <c r="JIT66" s="55"/>
      <c r="JIU66" s="55"/>
      <c r="JIV66" s="55"/>
      <c r="JIW66" s="55"/>
      <c r="JIX66" s="55"/>
      <c r="JIY66" s="55"/>
      <c r="JIZ66" s="55"/>
      <c r="JJA66" s="55"/>
      <c r="JJB66" s="55"/>
      <c r="JJC66" s="55"/>
      <c r="JJD66" s="55"/>
      <c r="JJE66" s="55"/>
      <c r="JJF66" s="55"/>
      <c r="JJG66" s="55"/>
      <c r="JJH66" s="55"/>
      <c r="JJI66" s="55"/>
      <c r="JJJ66" s="55"/>
      <c r="JJK66" s="55"/>
      <c r="JJL66" s="55"/>
      <c r="JJM66" s="55"/>
      <c r="JJN66" s="55"/>
      <c r="JJO66" s="55"/>
      <c r="JJP66" s="55"/>
      <c r="JJQ66" s="55"/>
      <c r="JJR66" s="55"/>
      <c r="JJS66" s="55"/>
      <c r="JJT66" s="55"/>
      <c r="JJU66" s="55"/>
      <c r="JJV66" s="55"/>
      <c r="JJW66" s="55"/>
      <c r="JJX66" s="55"/>
      <c r="JJY66" s="55"/>
      <c r="JJZ66" s="55"/>
      <c r="JKA66" s="55"/>
      <c r="JKB66" s="55"/>
      <c r="JKC66" s="55"/>
      <c r="JKD66" s="55"/>
      <c r="JKE66" s="55"/>
      <c r="JKF66" s="55"/>
      <c r="JKG66" s="55"/>
      <c r="JKH66" s="55"/>
      <c r="JKI66" s="55"/>
      <c r="JKJ66" s="55"/>
      <c r="JKK66" s="55"/>
      <c r="JKL66" s="55"/>
      <c r="JKM66" s="55"/>
      <c r="JKN66" s="55"/>
      <c r="JKO66" s="55"/>
      <c r="JKP66" s="55"/>
      <c r="JKQ66" s="55"/>
      <c r="JKR66" s="55"/>
      <c r="JKS66" s="55"/>
      <c r="JKT66" s="55"/>
      <c r="JKU66" s="55"/>
      <c r="JKV66" s="55"/>
      <c r="JKW66" s="55"/>
      <c r="JKX66" s="55"/>
      <c r="JKY66" s="55"/>
      <c r="JKZ66" s="55"/>
      <c r="JLA66" s="55"/>
      <c r="JLB66" s="55"/>
      <c r="JLC66" s="55"/>
      <c r="JLD66" s="55"/>
      <c r="JLE66" s="55"/>
      <c r="JLF66" s="55"/>
      <c r="JLG66" s="55"/>
      <c r="JLH66" s="55"/>
      <c r="JLI66" s="55"/>
      <c r="JLJ66" s="55"/>
      <c r="JLK66" s="55"/>
      <c r="JLL66" s="55"/>
      <c r="JLM66" s="55"/>
      <c r="JLN66" s="55"/>
      <c r="JLO66" s="55"/>
      <c r="JLP66" s="55"/>
      <c r="JLQ66" s="55"/>
      <c r="JLR66" s="55"/>
      <c r="JLS66" s="55"/>
      <c r="JLT66" s="55"/>
      <c r="JLU66" s="55"/>
      <c r="JLV66" s="55"/>
      <c r="JLW66" s="55"/>
      <c r="JLX66" s="55"/>
      <c r="JLY66" s="55"/>
      <c r="JLZ66" s="55"/>
      <c r="JMA66" s="55"/>
      <c r="JMB66" s="55"/>
      <c r="JMC66" s="55"/>
      <c r="JMD66" s="55"/>
      <c r="JME66" s="55"/>
      <c r="JMF66" s="55"/>
      <c r="JMG66" s="55"/>
      <c r="JMH66" s="55"/>
      <c r="JMI66" s="55"/>
      <c r="JMJ66" s="55"/>
      <c r="JMK66" s="55"/>
      <c r="JML66" s="55"/>
      <c r="JMM66" s="55"/>
      <c r="JMN66" s="55"/>
      <c r="JMO66" s="55"/>
      <c r="JMP66" s="55"/>
      <c r="JMQ66" s="55"/>
      <c r="JMR66" s="55"/>
      <c r="JMS66" s="55"/>
      <c r="JMT66" s="55"/>
      <c r="JMU66" s="55"/>
      <c r="JMV66" s="55"/>
      <c r="JMW66" s="55"/>
      <c r="JMX66" s="55"/>
      <c r="JMY66" s="55"/>
      <c r="JMZ66" s="55"/>
      <c r="JNA66" s="55"/>
      <c r="JNB66" s="55"/>
      <c r="JNC66" s="55"/>
      <c r="JND66" s="55"/>
      <c r="JNE66" s="55"/>
      <c r="JNF66" s="55"/>
      <c r="JNG66" s="55"/>
      <c r="JNH66" s="55"/>
      <c r="JNI66" s="55"/>
      <c r="JNJ66" s="55"/>
      <c r="JNK66" s="55"/>
      <c r="JNL66" s="55"/>
      <c r="JNM66" s="55"/>
      <c r="JNN66" s="55"/>
      <c r="JNO66" s="55"/>
      <c r="JNP66" s="55"/>
      <c r="JNQ66" s="55"/>
      <c r="JNR66" s="55"/>
      <c r="JNS66" s="55"/>
      <c r="JNT66" s="55"/>
      <c r="JNU66" s="55"/>
      <c r="JNV66" s="55"/>
      <c r="JNW66" s="55"/>
      <c r="JNX66" s="55"/>
      <c r="JNY66" s="55"/>
      <c r="JNZ66" s="55"/>
      <c r="JOA66" s="55"/>
      <c r="JOB66" s="55"/>
      <c r="JOC66" s="55"/>
      <c r="JOD66" s="55"/>
      <c r="JOE66" s="55"/>
      <c r="JOF66" s="55"/>
      <c r="JOG66" s="55"/>
      <c r="JOH66" s="55"/>
      <c r="JOI66" s="55"/>
      <c r="JOJ66" s="55"/>
      <c r="JOK66" s="55"/>
      <c r="JOL66" s="55"/>
      <c r="JOM66" s="55"/>
      <c r="JON66" s="55"/>
      <c r="JOO66" s="55"/>
      <c r="JOP66" s="55"/>
      <c r="JOQ66" s="55"/>
      <c r="JOR66" s="55"/>
      <c r="JOS66" s="55"/>
      <c r="JOT66" s="55"/>
      <c r="JOU66" s="55"/>
      <c r="JOV66" s="55"/>
      <c r="JOW66" s="55"/>
      <c r="JOX66" s="55"/>
      <c r="JOY66" s="55"/>
      <c r="JOZ66" s="55"/>
      <c r="JPA66" s="55"/>
      <c r="JPB66" s="55"/>
      <c r="JPC66" s="55"/>
      <c r="JPD66" s="55"/>
      <c r="JPE66" s="55"/>
      <c r="JPF66" s="55"/>
      <c r="JPG66" s="55"/>
      <c r="JPH66" s="55"/>
      <c r="JPI66" s="55"/>
      <c r="JPJ66" s="55"/>
      <c r="JPK66" s="55"/>
      <c r="JPL66" s="55"/>
      <c r="JPM66" s="55"/>
      <c r="JPN66" s="55"/>
      <c r="JPO66" s="55"/>
      <c r="JPP66" s="55"/>
      <c r="JPQ66" s="55"/>
      <c r="JPR66" s="55"/>
      <c r="JPS66" s="55"/>
      <c r="JPT66" s="55"/>
      <c r="JPU66" s="55"/>
      <c r="JPV66" s="55"/>
      <c r="JPW66" s="55"/>
      <c r="JPX66" s="55"/>
      <c r="JPY66" s="55"/>
      <c r="JPZ66" s="55"/>
      <c r="JQA66" s="55"/>
      <c r="JQB66" s="55"/>
      <c r="JQC66" s="55"/>
      <c r="JQD66" s="55"/>
      <c r="JQE66" s="55"/>
      <c r="JQF66" s="55"/>
      <c r="JQG66" s="55"/>
      <c r="JQH66" s="55"/>
      <c r="JQI66" s="55"/>
      <c r="JQJ66" s="55"/>
      <c r="JQK66" s="55"/>
      <c r="JQL66" s="55"/>
      <c r="JQM66" s="55"/>
      <c r="JQN66" s="55"/>
      <c r="JQO66" s="55"/>
      <c r="JQP66" s="55"/>
      <c r="JQQ66" s="55"/>
      <c r="JQR66" s="55"/>
      <c r="JQS66" s="55"/>
      <c r="JQT66" s="55"/>
      <c r="JQU66" s="55"/>
      <c r="JQV66" s="55"/>
      <c r="JQW66" s="55"/>
      <c r="JQX66" s="55"/>
      <c r="JQY66" s="55"/>
      <c r="JQZ66" s="55"/>
      <c r="JRA66" s="55"/>
      <c r="JRB66" s="55"/>
      <c r="JRC66" s="55"/>
      <c r="JRD66" s="55"/>
      <c r="JRE66" s="55"/>
      <c r="JRF66" s="55"/>
      <c r="JRG66" s="55"/>
      <c r="JRH66" s="55"/>
      <c r="JRI66" s="55"/>
      <c r="JRJ66" s="55"/>
      <c r="JRK66" s="55"/>
      <c r="JRL66" s="55"/>
      <c r="JRM66" s="55"/>
      <c r="JRN66" s="55"/>
      <c r="JRO66" s="55"/>
      <c r="JRP66" s="55"/>
      <c r="JRQ66" s="55"/>
      <c r="JRR66" s="55"/>
      <c r="JRS66" s="55"/>
      <c r="JRT66" s="55"/>
      <c r="JRU66" s="55"/>
      <c r="JRV66" s="55"/>
      <c r="JRW66" s="55"/>
      <c r="JRX66" s="55"/>
      <c r="JRY66" s="55"/>
      <c r="JRZ66" s="55"/>
      <c r="JSA66" s="55"/>
      <c r="JSB66" s="55"/>
      <c r="JSC66" s="55"/>
      <c r="JSD66" s="55"/>
      <c r="JSE66" s="55"/>
      <c r="JSF66" s="55"/>
      <c r="JSG66" s="55"/>
      <c r="JSH66" s="55"/>
      <c r="JSI66" s="55"/>
      <c r="JSJ66" s="55"/>
      <c r="JSK66" s="55"/>
      <c r="JSL66" s="55"/>
      <c r="JSM66" s="55"/>
      <c r="JSN66" s="55"/>
      <c r="JSO66" s="55"/>
      <c r="JSP66" s="55"/>
      <c r="JSQ66" s="55"/>
      <c r="JSR66" s="55"/>
      <c r="JSS66" s="55"/>
      <c r="JST66" s="55"/>
      <c r="JSU66" s="55"/>
      <c r="JSV66" s="55"/>
      <c r="JSW66" s="55"/>
      <c r="JSX66" s="55"/>
      <c r="JSY66" s="55"/>
      <c r="JSZ66" s="55"/>
      <c r="JTA66" s="55"/>
      <c r="JTB66" s="55"/>
      <c r="JTC66" s="55"/>
      <c r="JTD66" s="55"/>
      <c r="JTE66" s="55"/>
      <c r="JTF66" s="55"/>
      <c r="JTG66" s="55"/>
      <c r="JTH66" s="55"/>
      <c r="JTI66" s="55"/>
      <c r="JTJ66" s="55"/>
      <c r="JTK66" s="55"/>
      <c r="JTL66" s="55"/>
      <c r="JTM66" s="55"/>
      <c r="JTN66" s="55"/>
      <c r="JTO66" s="55"/>
      <c r="JTP66" s="55"/>
      <c r="JTQ66" s="55"/>
      <c r="JTR66" s="55"/>
      <c r="JTS66" s="55"/>
      <c r="JTT66" s="55"/>
      <c r="JTU66" s="55"/>
      <c r="JTV66" s="55"/>
      <c r="JTW66" s="55"/>
      <c r="JTX66" s="55"/>
      <c r="JTY66" s="55"/>
      <c r="JTZ66" s="55"/>
      <c r="JUA66" s="55"/>
      <c r="JUB66" s="55"/>
      <c r="JUC66" s="55"/>
      <c r="JUD66" s="55"/>
      <c r="JUE66" s="55"/>
      <c r="JUF66" s="55"/>
      <c r="JUG66" s="55"/>
      <c r="JUH66" s="55"/>
      <c r="JUI66" s="55"/>
      <c r="JUJ66" s="55"/>
      <c r="JUK66" s="55"/>
      <c r="JUL66" s="55"/>
      <c r="JUM66" s="55"/>
      <c r="JUN66" s="55"/>
      <c r="JUO66" s="55"/>
      <c r="JUP66" s="55"/>
      <c r="JUQ66" s="55"/>
      <c r="JUR66" s="55"/>
      <c r="JUS66" s="55"/>
      <c r="JUT66" s="55"/>
      <c r="JUU66" s="55"/>
      <c r="JUV66" s="55"/>
      <c r="JUW66" s="55"/>
      <c r="JUX66" s="55"/>
      <c r="JUY66" s="55"/>
      <c r="JUZ66" s="55"/>
      <c r="JVA66" s="55"/>
      <c r="JVB66" s="55"/>
      <c r="JVC66" s="55"/>
      <c r="JVD66" s="55"/>
      <c r="JVE66" s="55"/>
      <c r="JVF66" s="55"/>
      <c r="JVG66" s="55"/>
      <c r="JVH66" s="55"/>
      <c r="JVI66" s="55"/>
      <c r="JVJ66" s="55"/>
      <c r="JVK66" s="55"/>
      <c r="JVL66" s="55"/>
      <c r="JVM66" s="55"/>
      <c r="JVN66" s="55"/>
      <c r="JVO66" s="55"/>
      <c r="JVP66" s="55"/>
      <c r="JVQ66" s="55"/>
      <c r="JVR66" s="55"/>
      <c r="JVS66" s="55"/>
      <c r="JVT66" s="55"/>
      <c r="JVU66" s="55"/>
      <c r="JVV66" s="55"/>
      <c r="JVW66" s="55"/>
      <c r="JVX66" s="55"/>
      <c r="JVY66" s="55"/>
      <c r="JVZ66" s="55"/>
      <c r="JWA66" s="55"/>
      <c r="JWB66" s="55"/>
      <c r="JWC66" s="55"/>
      <c r="JWD66" s="55"/>
      <c r="JWE66" s="55"/>
      <c r="JWF66" s="55"/>
      <c r="JWG66" s="55"/>
      <c r="JWH66" s="55"/>
      <c r="JWI66" s="55"/>
      <c r="JWJ66" s="55"/>
      <c r="JWK66" s="55"/>
      <c r="JWL66" s="55"/>
      <c r="JWM66" s="55"/>
      <c r="JWN66" s="55"/>
      <c r="JWO66" s="55"/>
      <c r="JWP66" s="55"/>
      <c r="JWQ66" s="55"/>
      <c r="JWR66" s="55"/>
      <c r="JWS66" s="55"/>
      <c r="JWT66" s="55"/>
      <c r="JWU66" s="55"/>
      <c r="JWV66" s="55"/>
      <c r="JWW66" s="55"/>
      <c r="JWX66" s="55"/>
      <c r="JWY66" s="55"/>
      <c r="JWZ66" s="55"/>
      <c r="JXA66" s="55"/>
      <c r="JXB66" s="55"/>
      <c r="JXC66" s="55"/>
      <c r="JXD66" s="55"/>
      <c r="JXE66" s="55"/>
      <c r="JXF66" s="55"/>
      <c r="JXG66" s="55"/>
      <c r="JXH66" s="55"/>
      <c r="JXI66" s="55"/>
      <c r="JXJ66" s="55"/>
      <c r="JXK66" s="55"/>
      <c r="JXL66" s="55"/>
      <c r="JXM66" s="55"/>
      <c r="JXN66" s="55"/>
      <c r="JXO66" s="55"/>
      <c r="JXP66" s="55"/>
      <c r="JXQ66" s="55"/>
      <c r="JXR66" s="55"/>
      <c r="JXS66" s="55"/>
      <c r="JXT66" s="55"/>
      <c r="JXU66" s="55"/>
      <c r="JXV66" s="55"/>
      <c r="JXW66" s="55"/>
      <c r="JXX66" s="55"/>
      <c r="JXY66" s="55"/>
      <c r="JXZ66" s="55"/>
      <c r="JYA66" s="55"/>
      <c r="JYB66" s="55"/>
      <c r="JYC66" s="55"/>
      <c r="JYD66" s="55"/>
      <c r="JYE66" s="55"/>
      <c r="JYF66" s="55"/>
      <c r="JYG66" s="55"/>
      <c r="JYH66" s="55"/>
      <c r="JYI66" s="55"/>
      <c r="JYJ66" s="55"/>
      <c r="JYK66" s="55"/>
      <c r="JYL66" s="55"/>
      <c r="JYM66" s="55"/>
      <c r="JYN66" s="55"/>
      <c r="JYO66" s="55"/>
      <c r="JYP66" s="55"/>
      <c r="JYQ66" s="55"/>
      <c r="JYR66" s="55"/>
      <c r="JYS66" s="55"/>
      <c r="JYT66" s="55"/>
      <c r="JYU66" s="55"/>
      <c r="JYV66" s="55"/>
      <c r="JYW66" s="55"/>
      <c r="JYX66" s="55"/>
      <c r="JYY66" s="55"/>
      <c r="JYZ66" s="55"/>
      <c r="JZA66" s="55"/>
      <c r="JZB66" s="55"/>
      <c r="JZC66" s="55"/>
      <c r="JZD66" s="55"/>
      <c r="JZE66" s="55"/>
      <c r="JZF66" s="55"/>
      <c r="JZG66" s="55"/>
      <c r="JZH66" s="55"/>
      <c r="JZI66" s="55"/>
      <c r="JZJ66" s="55"/>
      <c r="JZK66" s="55"/>
      <c r="JZL66" s="55"/>
      <c r="JZM66" s="55"/>
      <c r="JZN66" s="55"/>
      <c r="JZO66" s="55"/>
      <c r="JZP66" s="55"/>
      <c r="JZQ66" s="55"/>
      <c r="JZR66" s="55"/>
      <c r="JZS66" s="55"/>
      <c r="JZT66" s="55"/>
      <c r="JZU66" s="55"/>
      <c r="JZV66" s="55"/>
      <c r="JZW66" s="55"/>
      <c r="JZX66" s="55"/>
      <c r="JZY66" s="55"/>
      <c r="JZZ66" s="55"/>
      <c r="KAA66" s="55"/>
      <c r="KAB66" s="55"/>
      <c r="KAC66" s="55"/>
      <c r="KAD66" s="55"/>
      <c r="KAE66" s="55"/>
      <c r="KAF66" s="55"/>
      <c r="KAG66" s="55"/>
      <c r="KAH66" s="55"/>
      <c r="KAI66" s="55"/>
      <c r="KAJ66" s="55"/>
      <c r="KAK66" s="55"/>
      <c r="KAL66" s="55"/>
      <c r="KAM66" s="55"/>
      <c r="KAN66" s="55"/>
      <c r="KAO66" s="55"/>
      <c r="KAP66" s="55"/>
      <c r="KAQ66" s="55"/>
      <c r="KAR66" s="55"/>
      <c r="KAS66" s="55"/>
      <c r="KAT66" s="55"/>
      <c r="KAU66" s="55"/>
      <c r="KAV66" s="55"/>
      <c r="KAW66" s="55"/>
      <c r="KAX66" s="55"/>
      <c r="KAY66" s="55"/>
      <c r="KAZ66" s="55"/>
      <c r="KBA66" s="55"/>
      <c r="KBB66" s="55"/>
      <c r="KBC66" s="55"/>
      <c r="KBD66" s="55"/>
      <c r="KBE66" s="55"/>
      <c r="KBF66" s="55"/>
      <c r="KBG66" s="55"/>
      <c r="KBH66" s="55"/>
      <c r="KBI66" s="55"/>
      <c r="KBJ66" s="55"/>
      <c r="KBK66" s="55"/>
      <c r="KBL66" s="55"/>
      <c r="KBM66" s="55"/>
      <c r="KBN66" s="55"/>
      <c r="KBO66" s="55"/>
      <c r="KBP66" s="55"/>
      <c r="KBQ66" s="55"/>
      <c r="KBR66" s="55"/>
      <c r="KBS66" s="55"/>
      <c r="KBT66" s="55"/>
      <c r="KBU66" s="55"/>
      <c r="KBV66" s="55"/>
      <c r="KBW66" s="55"/>
      <c r="KBX66" s="55"/>
      <c r="KBY66" s="55"/>
      <c r="KBZ66" s="55"/>
      <c r="KCA66" s="55"/>
      <c r="KCB66" s="55"/>
      <c r="KCC66" s="55"/>
      <c r="KCD66" s="55"/>
      <c r="KCE66" s="55"/>
      <c r="KCF66" s="55"/>
      <c r="KCG66" s="55"/>
      <c r="KCH66" s="55"/>
      <c r="KCI66" s="55"/>
      <c r="KCJ66" s="55"/>
      <c r="KCK66" s="55"/>
      <c r="KCL66" s="55"/>
      <c r="KCM66" s="55"/>
      <c r="KCN66" s="55"/>
      <c r="KCO66" s="55"/>
      <c r="KCP66" s="55"/>
      <c r="KCQ66" s="55"/>
      <c r="KCR66" s="55"/>
      <c r="KCS66" s="55"/>
      <c r="KCT66" s="55"/>
      <c r="KCU66" s="55"/>
      <c r="KCV66" s="55"/>
      <c r="KCW66" s="55"/>
      <c r="KCX66" s="55"/>
      <c r="KCY66" s="55"/>
      <c r="KCZ66" s="55"/>
      <c r="KDA66" s="55"/>
      <c r="KDB66" s="55"/>
      <c r="KDC66" s="55"/>
      <c r="KDD66" s="55"/>
      <c r="KDE66" s="55"/>
      <c r="KDF66" s="55"/>
      <c r="KDG66" s="55"/>
      <c r="KDH66" s="55"/>
      <c r="KDI66" s="55"/>
      <c r="KDJ66" s="55"/>
      <c r="KDK66" s="55"/>
      <c r="KDL66" s="55"/>
      <c r="KDM66" s="55"/>
      <c r="KDN66" s="55"/>
      <c r="KDO66" s="55"/>
      <c r="KDP66" s="55"/>
      <c r="KDQ66" s="55"/>
      <c r="KDR66" s="55"/>
      <c r="KDS66" s="55"/>
      <c r="KDT66" s="55"/>
      <c r="KDU66" s="55"/>
      <c r="KDV66" s="55"/>
      <c r="KDW66" s="55"/>
      <c r="KDX66" s="55"/>
      <c r="KDY66" s="55"/>
      <c r="KDZ66" s="55"/>
      <c r="KEA66" s="55"/>
      <c r="KEB66" s="55"/>
      <c r="KEC66" s="55"/>
      <c r="KED66" s="55"/>
      <c r="KEE66" s="55"/>
      <c r="KEF66" s="55"/>
      <c r="KEG66" s="55"/>
      <c r="KEH66" s="55"/>
      <c r="KEI66" s="55"/>
      <c r="KEJ66" s="55"/>
      <c r="KEK66" s="55"/>
      <c r="KEL66" s="55"/>
      <c r="KEM66" s="55"/>
      <c r="KEN66" s="55"/>
      <c r="KEO66" s="55"/>
      <c r="KEP66" s="55"/>
      <c r="KEQ66" s="55"/>
      <c r="KER66" s="55"/>
      <c r="KES66" s="55"/>
      <c r="KET66" s="55"/>
      <c r="KEU66" s="55"/>
      <c r="KEV66" s="55"/>
      <c r="KEW66" s="55"/>
      <c r="KEX66" s="55"/>
      <c r="KEY66" s="55"/>
      <c r="KEZ66" s="55"/>
      <c r="KFA66" s="55"/>
      <c r="KFB66" s="55"/>
      <c r="KFC66" s="55"/>
      <c r="KFD66" s="55"/>
      <c r="KFE66" s="55"/>
      <c r="KFF66" s="55"/>
      <c r="KFG66" s="55"/>
      <c r="KFH66" s="55"/>
      <c r="KFI66" s="55"/>
      <c r="KFJ66" s="55"/>
      <c r="KFK66" s="55"/>
      <c r="KFL66" s="55"/>
      <c r="KFM66" s="55"/>
      <c r="KFN66" s="55"/>
      <c r="KFO66" s="55"/>
      <c r="KFP66" s="55"/>
      <c r="KFQ66" s="55"/>
      <c r="KFR66" s="55"/>
      <c r="KFS66" s="55"/>
      <c r="KFT66" s="55"/>
      <c r="KFU66" s="55"/>
      <c r="KFV66" s="55"/>
      <c r="KFW66" s="55"/>
      <c r="KFX66" s="55"/>
      <c r="KFY66" s="55"/>
      <c r="KFZ66" s="55"/>
      <c r="KGA66" s="55"/>
      <c r="KGB66" s="55"/>
      <c r="KGC66" s="55"/>
      <c r="KGD66" s="55"/>
      <c r="KGE66" s="55"/>
      <c r="KGF66" s="55"/>
      <c r="KGG66" s="55"/>
      <c r="KGH66" s="55"/>
      <c r="KGI66" s="55"/>
      <c r="KGJ66" s="55"/>
      <c r="KGK66" s="55"/>
      <c r="KGL66" s="55"/>
      <c r="KGM66" s="55"/>
      <c r="KGN66" s="55"/>
      <c r="KGO66" s="55"/>
      <c r="KGP66" s="55"/>
      <c r="KGQ66" s="55"/>
      <c r="KGR66" s="55"/>
      <c r="KGS66" s="55"/>
      <c r="KGT66" s="55"/>
      <c r="KGU66" s="55"/>
      <c r="KGV66" s="55"/>
      <c r="KGW66" s="55"/>
      <c r="KGX66" s="55"/>
      <c r="KGY66" s="55"/>
      <c r="KGZ66" s="55"/>
      <c r="KHA66" s="55"/>
      <c r="KHB66" s="55"/>
      <c r="KHC66" s="55"/>
      <c r="KHD66" s="55"/>
      <c r="KHE66" s="55"/>
      <c r="KHF66" s="55"/>
      <c r="KHG66" s="55"/>
      <c r="KHH66" s="55"/>
      <c r="KHI66" s="55"/>
      <c r="KHJ66" s="55"/>
      <c r="KHK66" s="55"/>
      <c r="KHL66" s="55"/>
      <c r="KHM66" s="55"/>
      <c r="KHN66" s="55"/>
      <c r="KHO66" s="55"/>
      <c r="KHP66" s="55"/>
      <c r="KHQ66" s="55"/>
      <c r="KHR66" s="55"/>
      <c r="KHS66" s="55"/>
      <c r="KHT66" s="55"/>
      <c r="KHU66" s="55"/>
      <c r="KHV66" s="55"/>
      <c r="KHW66" s="55"/>
      <c r="KHX66" s="55"/>
      <c r="KHY66" s="55"/>
      <c r="KHZ66" s="55"/>
      <c r="KIA66" s="55"/>
      <c r="KIB66" s="55"/>
      <c r="KIC66" s="55"/>
      <c r="KID66" s="55"/>
      <c r="KIE66" s="55"/>
      <c r="KIF66" s="55"/>
      <c r="KIG66" s="55"/>
      <c r="KIH66" s="55"/>
      <c r="KII66" s="55"/>
      <c r="KIJ66" s="55"/>
      <c r="KIK66" s="55"/>
      <c r="KIL66" s="55"/>
      <c r="KIM66" s="55"/>
      <c r="KIN66" s="55"/>
      <c r="KIO66" s="55"/>
      <c r="KIP66" s="55"/>
      <c r="KIQ66" s="55"/>
      <c r="KIR66" s="55"/>
      <c r="KIS66" s="55"/>
      <c r="KIT66" s="55"/>
      <c r="KIU66" s="55"/>
      <c r="KIV66" s="55"/>
      <c r="KIW66" s="55"/>
      <c r="KIX66" s="55"/>
      <c r="KIY66" s="55"/>
      <c r="KIZ66" s="55"/>
      <c r="KJA66" s="55"/>
      <c r="KJB66" s="55"/>
      <c r="KJC66" s="55"/>
      <c r="KJD66" s="55"/>
      <c r="KJE66" s="55"/>
      <c r="KJF66" s="55"/>
      <c r="KJG66" s="55"/>
      <c r="KJH66" s="55"/>
      <c r="KJI66" s="55"/>
      <c r="KJJ66" s="55"/>
      <c r="KJK66" s="55"/>
      <c r="KJL66" s="55"/>
      <c r="KJM66" s="55"/>
      <c r="KJN66" s="55"/>
      <c r="KJO66" s="55"/>
      <c r="KJP66" s="55"/>
      <c r="KJQ66" s="55"/>
      <c r="KJR66" s="55"/>
      <c r="KJS66" s="55"/>
      <c r="KJT66" s="55"/>
      <c r="KJU66" s="55"/>
      <c r="KJV66" s="55"/>
      <c r="KJW66" s="55"/>
      <c r="KJX66" s="55"/>
      <c r="KJY66" s="55"/>
      <c r="KJZ66" s="55"/>
      <c r="KKA66" s="55"/>
      <c r="KKB66" s="55"/>
      <c r="KKC66" s="55"/>
      <c r="KKD66" s="55"/>
      <c r="KKE66" s="55"/>
      <c r="KKF66" s="55"/>
      <c r="KKG66" s="55"/>
      <c r="KKH66" s="55"/>
      <c r="KKI66" s="55"/>
      <c r="KKJ66" s="55"/>
      <c r="KKK66" s="55"/>
      <c r="KKL66" s="55"/>
      <c r="KKM66" s="55"/>
      <c r="KKN66" s="55"/>
      <c r="KKO66" s="55"/>
      <c r="KKP66" s="55"/>
      <c r="KKQ66" s="55"/>
      <c r="KKR66" s="55"/>
      <c r="KKS66" s="55"/>
      <c r="KKT66" s="55"/>
      <c r="KKU66" s="55"/>
      <c r="KKV66" s="55"/>
      <c r="KKW66" s="55"/>
      <c r="KKX66" s="55"/>
      <c r="KKY66" s="55"/>
      <c r="KKZ66" s="55"/>
      <c r="KLA66" s="55"/>
      <c r="KLB66" s="55"/>
      <c r="KLC66" s="55"/>
      <c r="KLD66" s="55"/>
      <c r="KLE66" s="55"/>
      <c r="KLF66" s="55"/>
      <c r="KLG66" s="55"/>
      <c r="KLH66" s="55"/>
      <c r="KLI66" s="55"/>
      <c r="KLJ66" s="55"/>
      <c r="KLK66" s="55"/>
      <c r="KLL66" s="55"/>
      <c r="KLM66" s="55"/>
      <c r="KLN66" s="55"/>
      <c r="KLO66" s="55"/>
      <c r="KLP66" s="55"/>
      <c r="KLQ66" s="55"/>
      <c r="KLR66" s="55"/>
      <c r="KLS66" s="55"/>
      <c r="KLT66" s="55"/>
      <c r="KLU66" s="55"/>
      <c r="KLV66" s="55"/>
      <c r="KLW66" s="55"/>
      <c r="KLX66" s="55"/>
      <c r="KLY66" s="55"/>
      <c r="KLZ66" s="55"/>
      <c r="KMA66" s="55"/>
      <c r="KMB66" s="55"/>
      <c r="KMC66" s="55"/>
      <c r="KMD66" s="55"/>
      <c r="KME66" s="55"/>
      <c r="KMF66" s="55"/>
      <c r="KMG66" s="55"/>
      <c r="KMH66" s="55"/>
      <c r="KMI66" s="55"/>
      <c r="KMJ66" s="55"/>
      <c r="KMK66" s="55"/>
      <c r="KML66" s="55"/>
      <c r="KMM66" s="55"/>
      <c r="KMN66" s="55"/>
      <c r="KMO66" s="55"/>
      <c r="KMP66" s="55"/>
      <c r="KMQ66" s="55"/>
      <c r="KMR66" s="55"/>
      <c r="KMS66" s="55"/>
      <c r="KMT66" s="55"/>
      <c r="KMU66" s="55"/>
      <c r="KMV66" s="55"/>
      <c r="KMW66" s="55"/>
      <c r="KMX66" s="55"/>
      <c r="KMY66" s="55"/>
      <c r="KMZ66" s="55"/>
      <c r="KNA66" s="55"/>
      <c r="KNB66" s="55"/>
      <c r="KNC66" s="55"/>
      <c r="KND66" s="55"/>
      <c r="KNE66" s="55"/>
      <c r="KNF66" s="55"/>
      <c r="KNG66" s="55"/>
      <c r="KNH66" s="55"/>
      <c r="KNI66" s="55"/>
      <c r="KNJ66" s="55"/>
      <c r="KNK66" s="55"/>
      <c r="KNL66" s="55"/>
      <c r="KNM66" s="55"/>
      <c r="KNN66" s="55"/>
      <c r="KNO66" s="55"/>
      <c r="KNP66" s="55"/>
      <c r="KNQ66" s="55"/>
      <c r="KNR66" s="55"/>
      <c r="KNS66" s="55"/>
      <c r="KNT66" s="55"/>
      <c r="KNU66" s="55"/>
      <c r="KNV66" s="55"/>
      <c r="KNW66" s="55"/>
      <c r="KNX66" s="55"/>
      <c r="KNY66" s="55"/>
      <c r="KNZ66" s="55"/>
      <c r="KOA66" s="55"/>
      <c r="KOB66" s="55"/>
      <c r="KOC66" s="55"/>
      <c r="KOD66" s="55"/>
      <c r="KOE66" s="55"/>
      <c r="KOF66" s="55"/>
      <c r="KOG66" s="55"/>
      <c r="KOH66" s="55"/>
      <c r="KOI66" s="55"/>
      <c r="KOJ66" s="55"/>
      <c r="KOK66" s="55"/>
      <c r="KOL66" s="55"/>
      <c r="KOM66" s="55"/>
      <c r="KON66" s="55"/>
      <c r="KOO66" s="55"/>
      <c r="KOP66" s="55"/>
      <c r="KOQ66" s="55"/>
      <c r="KOR66" s="55"/>
      <c r="KOS66" s="55"/>
      <c r="KOT66" s="55"/>
      <c r="KOU66" s="55"/>
      <c r="KOV66" s="55"/>
      <c r="KOW66" s="55"/>
      <c r="KOX66" s="55"/>
      <c r="KOY66" s="55"/>
      <c r="KOZ66" s="55"/>
      <c r="KPA66" s="55"/>
      <c r="KPB66" s="55"/>
      <c r="KPC66" s="55"/>
      <c r="KPD66" s="55"/>
      <c r="KPE66" s="55"/>
      <c r="KPF66" s="55"/>
      <c r="KPG66" s="55"/>
      <c r="KPH66" s="55"/>
      <c r="KPI66" s="55"/>
      <c r="KPJ66" s="55"/>
      <c r="KPK66" s="55"/>
      <c r="KPL66" s="55"/>
      <c r="KPM66" s="55"/>
      <c r="KPN66" s="55"/>
      <c r="KPO66" s="55"/>
      <c r="KPP66" s="55"/>
      <c r="KPQ66" s="55"/>
      <c r="KPR66" s="55"/>
      <c r="KPS66" s="55"/>
      <c r="KPT66" s="55"/>
      <c r="KPU66" s="55"/>
      <c r="KPV66" s="55"/>
      <c r="KPW66" s="55"/>
      <c r="KPX66" s="55"/>
      <c r="KPY66" s="55"/>
      <c r="KPZ66" s="55"/>
      <c r="KQA66" s="55"/>
      <c r="KQB66" s="55"/>
      <c r="KQC66" s="55"/>
      <c r="KQD66" s="55"/>
      <c r="KQE66" s="55"/>
      <c r="KQF66" s="55"/>
      <c r="KQG66" s="55"/>
      <c r="KQH66" s="55"/>
      <c r="KQI66" s="55"/>
      <c r="KQJ66" s="55"/>
      <c r="KQK66" s="55"/>
      <c r="KQL66" s="55"/>
      <c r="KQM66" s="55"/>
      <c r="KQN66" s="55"/>
      <c r="KQO66" s="55"/>
      <c r="KQP66" s="55"/>
      <c r="KQQ66" s="55"/>
      <c r="KQR66" s="55"/>
      <c r="KQS66" s="55"/>
      <c r="KQT66" s="55"/>
      <c r="KQU66" s="55"/>
      <c r="KQV66" s="55"/>
      <c r="KQW66" s="55"/>
      <c r="KQX66" s="55"/>
      <c r="KQY66" s="55"/>
      <c r="KQZ66" s="55"/>
      <c r="KRA66" s="55"/>
      <c r="KRB66" s="55"/>
      <c r="KRC66" s="55"/>
      <c r="KRD66" s="55"/>
      <c r="KRE66" s="55"/>
      <c r="KRF66" s="55"/>
      <c r="KRG66" s="55"/>
      <c r="KRH66" s="55"/>
      <c r="KRI66" s="55"/>
      <c r="KRJ66" s="55"/>
      <c r="KRK66" s="55"/>
      <c r="KRL66" s="55"/>
      <c r="KRM66" s="55"/>
      <c r="KRN66" s="55"/>
      <c r="KRO66" s="55"/>
      <c r="KRP66" s="55"/>
      <c r="KRQ66" s="55"/>
      <c r="KRR66" s="55"/>
      <c r="KRS66" s="55"/>
      <c r="KRT66" s="55"/>
      <c r="KRU66" s="55"/>
      <c r="KRV66" s="55"/>
      <c r="KRW66" s="55"/>
      <c r="KRX66" s="55"/>
      <c r="KRY66" s="55"/>
      <c r="KRZ66" s="55"/>
      <c r="KSA66" s="55"/>
      <c r="KSB66" s="55"/>
      <c r="KSC66" s="55"/>
      <c r="KSD66" s="55"/>
      <c r="KSE66" s="55"/>
      <c r="KSF66" s="55"/>
      <c r="KSG66" s="55"/>
      <c r="KSH66" s="55"/>
      <c r="KSI66" s="55"/>
      <c r="KSJ66" s="55"/>
      <c r="KSK66" s="55"/>
      <c r="KSL66" s="55"/>
      <c r="KSM66" s="55"/>
      <c r="KSN66" s="55"/>
      <c r="KSO66" s="55"/>
      <c r="KSP66" s="55"/>
      <c r="KSQ66" s="55"/>
      <c r="KSR66" s="55"/>
      <c r="KSS66" s="55"/>
      <c r="KST66" s="55"/>
      <c r="KSU66" s="55"/>
      <c r="KSV66" s="55"/>
      <c r="KSW66" s="55"/>
      <c r="KSX66" s="55"/>
      <c r="KSY66" s="55"/>
      <c r="KSZ66" s="55"/>
      <c r="KTA66" s="55"/>
      <c r="KTB66" s="55"/>
      <c r="KTC66" s="55"/>
      <c r="KTD66" s="55"/>
      <c r="KTE66" s="55"/>
      <c r="KTF66" s="55"/>
      <c r="KTG66" s="55"/>
      <c r="KTH66" s="55"/>
      <c r="KTI66" s="55"/>
      <c r="KTJ66" s="55"/>
      <c r="KTK66" s="55"/>
      <c r="KTL66" s="55"/>
      <c r="KTM66" s="55"/>
      <c r="KTN66" s="55"/>
      <c r="KTO66" s="55"/>
      <c r="KTP66" s="55"/>
      <c r="KTQ66" s="55"/>
      <c r="KTR66" s="55"/>
      <c r="KTS66" s="55"/>
      <c r="KTT66" s="55"/>
      <c r="KTU66" s="55"/>
      <c r="KTV66" s="55"/>
      <c r="KTW66" s="55"/>
      <c r="KTX66" s="55"/>
      <c r="KTY66" s="55"/>
      <c r="KTZ66" s="55"/>
      <c r="KUA66" s="55"/>
      <c r="KUB66" s="55"/>
      <c r="KUC66" s="55"/>
      <c r="KUD66" s="55"/>
      <c r="KUE66" s="55"/>
      <c r="KUF66" s="55"/>
      <c r="KUG66" s="55"/>
      <c r="KUH66" s="55"/>
      <c r="KUI66" s="55"/>
      <c r="KUJ66" s="55"/>
      <c r="KUK66" s="55"/>
      <c r="KUL66" s="55"/>
      <c r="KUM66" s="55"/>
      <c r="KUN66" s="55"/>
      <c r="KUO66" s="55"/>
      <c r="KUP66" s="55"/>
      <c r="KUQ66" s="55"/>
      <c r="KUR66" s="55"/>
      <c r="KUS66" s="55"/>
      <c r="KUT66" s="55"/>
      <c r="KUU66" s="55"/>
      <c r="KUV66" s="55"/>
      <c r="KUW66" s="55"/>
      <c r="KUX66" s="55"/>
      <c r="KUY66" s="55"/>
      <c r="KUZ66" s="55"/>
      <c r="KVA66" s="55"/>
      <c r="KVB66" s="55"/>
      <c r="KVC66" s="55"/>
      <c r="KVD66" s="55"/>
      <c r="KVE66" s="55"/>
      <c r="KVF66" s="55"/>
      <c r="KVG66" s="55"/>
      <c r="KVH66" s="55"/>
      <c r="KVI66" s="55"/>
      <c r="KVJ66" s="55"/>
      <c r="KVK66" s="55"/>
      <c r="KVL66" s="55"/>
      <c r="KVM66" s="55"/>
      <c r="KVN66" s="55"/>
      <c r="KVO66" s="55"/>
      <c r="KVP66" s="55"/>
      <c r="KVQ66" s="55"/>
      <c r="KVR66" s="55"/>
      <c r="KVS66" s="55"/>
      <c r="KVT66" s="55"/>
      <c r="KVU66" s="55"/>
      <c r="KVV66" s="55"/>
      <c r="KVW66" s="55"/>
      <c r="KVX66" s="55"/>
      <c r="KVY66" s="55"/>
      <c r="KVZ66" s="55"/>
      <c r="KWA66" s="55"/>
      <c r="KWB66" s="55"/>
      <c r="KWC66" s="55"/>
      <c r="KWD66" s="55"/>
      <c r="KWE66" s="55"/>
      <c r="KWF66" s="55"/>
      <c r="KWG66" s="55"/>
      <c r="KWH66" s="55"/>
      <c r="KWI66" s="55"/>
      <c r="KWJ66" s="55"/>
      <c r="KWK66" s="55"/>
      <c r="KWL66" s="55"/>
      <c r="KWM66" s="55"/>
      <c r="KWN66" s="55"/>
      <c r="KWO66" s="55"/>
      <c r="KWP66" s="55"/>
      <c r="KWQ66" s="55"/>
      <c r="KWR66" s="55"/>
      <c r="KWS66" s="55"/>
      <c r="KWT66" s="55"/>
      <c r="KWU66" s="55"/>
      <c r="KWV66" s="55"/>
      <c r="KWW66" s="55"/>
      <c r="KWX66" s="55"/>
      <c r="KWY66" s="55"/>
      <c r="KWZ66" s="55"/>
      <c r="KXA66" s="55"/>
      <c r="KXB66" s="55"/>
      <c r="KXC66" s="55"/>
      <c r="KXD66" s="55"/>
      <c r="KXE66" s="55"/>
      <c r="KXF66" s="55"/>
      <c r="KXG66" s="55"/>
      <c r="KXH66" s="55"/>
      <c r="KXI66" s="55"/>
      <c r="KXJ66" s="55"/>
      <c r="KXK66" s="55"/>
      <c r="KXL66" s="55"/>
      <c r="KXM66" s="55"/>
      <c r="KXN66" s="55"/>
      <c r="KXO66" s="55"/>
      <c r="KXP66" s="55"/>
      <c r="KXQ66" s="55"/>
      <c r="KXR66" s="55"/>
      <c r="KXS66" s="55"/>
      <c r="KXT66" s="55"/>
      <c r="KXU66" s="55"/>
      <c r="KXV66" s="55"/>
      <c r="KXW66" s="55"/>
      <c r="KXX66" s="55"/>
      <c r="KXY66" s="55"/>
      <c r="KXZ66" s="55"/>
      <c r="KYA66" s="55"/>
      <c r="KYB66" s="55"/>
      <c r="KYC66" s="55"/>
      <c r="KYD66" s="55"/>
      <c r="KYE66" s="55"/>
      <c r="KYF66" s="55"/>
      <c r="KYG66" s="55"/>
      <c r="KYH66" s="55"/>
      <c r="KYI66" s="55"/>
      <c r="KYJ66" s="55"/>
      <c r="KYK66" s="55"/>
      <c r="KYL66" s="55"/>
      <c r="KYM66" s="55"/>
      <c r="KYN66" s="55"/>
      <c r="KYO66" s="55"/>
      <c r="KYP66" s="55"/>
      <c r="KYQ66" s="55"/>
      <c r="KYR66" s="55"/>
      <c r="KYS66" s="55"/>
      <c r="KYT66" s="55"/>
      <c r="KYU66" s="55"/>
      <c r="KYV66" s="55"/>
      <c r="KYW66" s="55"/>
      <c r="KYX66" s="55"/>
      <c r="KYY66" s="55"/>
      <c r="KYZ66" s="55"/>
      <c r="KZA66" s="55"/>
      <c r="KZB66" s="55"/>
      <c r="KZC66" s="55"/>
      <c r="KZD66" s="55"/>
      <c r="KZE66" s="55"/>
      <c r="KZF66" s="55"/>
      <c r="KZG66" s="55"/>
      <c r="KZH66" s="55"/>
      <c r="KZI66" s="55"/>
      <c r="KZJ66" s="55"/>
      <c r="KZK66" s="55"/>
      <c r="KZL66" s="55"/>
      <c r="KZM66" s="55"/>
      <c r="KZN66" s="55"/>
      <c r="KZO66" s="55"/>
      <c r="KZP66" s="55"/>
      <c r="KZQ66" s="55"/>
      <c r="KZR66" s="55"/>
      <c r="KZS66" s="55"/>
      <c r="KZT66" s="55"/>
      <c r="KZU66" s="55"/>
      <c r="KZV66" s="55"/>
      <c r="KZW66" s="55"/>
      <c r="KZX66" s="55"/>
      <c r="KZY66" s="55"/>
      <c r="KZZ66" s="55"/>
      <c r="LAA66" s="55"/>
      <c r="LAB66" s="55"/>
      <c r="LAC66" s="55"/>
      <c r="LAD66" s="55"/>
      <c r="LAE66" s="55"/>
      <c r="LAF66" s="55"/>
      <c r="LAG66" s="55"/>
      <c r="LAH66" s="55"/>
      <c r="LAI66" s="55"/>
      <c r="LAJ66" s="55"/>
      <c r="LAK66" s="55"/>
      <c r="LAL66" s="55"/>
      <c r="LAM66" s="55"/>
      <c r="LAN66" s="55"/>
      <c r="LAO66" s="55"/>
      <c r="LAP66" s="55"/>
      <c r="LAQ66" s="55"/>
      <c r="LAR66" s="55"/>
      <c r="LAS66" s="55"/>
      <c r="LAT66" s="55"/>
      <c r="LAU66" s="55"/>
      <c r="LAV66" s="55"/>
      <c r="LAW66" s="55"/>
      <c r="LAX66" s="55"/>
      <c r="LAY66" s="55"/>
      <c r="LAZ66" s="55"/>
      <c r="LBA66" s="55"/>
      <c r="LBB66" s="55"/>
      <c r="LBC66" s="55"/>
      <c r="LBD66" s="55"/>
      <c r="LBE66" s="55"/>
      <c r="LBF66" s="55"/>
      <c r="LBG66" s="55"/>
      <c r="LBH66" s="55"/>
      <c r="LBI66" s="55"/>
      <c r="LBJ66" s="55"/>
      <c r="LBK66" s="55"/>
      <c r="LBL66" s="55"/>
      <c r="LBM66" s="55"/>
      <c r="LBN66" s="55"/>
      <c r="LBO66" s="55"/>
      <c r="LBP66" s="55"/>
      <c r="LBQ66" s="55"/>
      <c r="LBR66" s="55"/>
      <c r="LBS66" s="55"/>
      <c r="LBT66" s="55"/>
      <c r="LBU66" s="55"/>
      <c r="LBV66" s="55"/>
      <c r="LBW66" s="55"/>
      <c r="LBX66" s="55"/>
      <c r="LBY66" s="55"/>
      <c r="LBZ66" s="55"/>
      <c r="LCA66" s="55"/>
      <c r="LCB66" s="55"/>
      <c r="LCC66" s="55"/>
      <c r="LCD66" s="55"/>
      <c r="LCE66" s="55"/>
      <c r="LCF66" s="55"/>
      <c r="LCG66" s="55"/>
      <c r="LCH66" s="55"/>
      <c r="LCI66" s="55"/>
      <c r="LCJ66" s="55"/>
      <c r="LCK66" s="55"/>
      <c r="LCL66" s="55"/>
      <c r="LCM66" s="55"/>
      <c r="LCN66" s="55"/>
      <c r="LCO66" s="55"/>
      <c r="LCP66" s="55"/>
      <c r="LCQ66" s="55"/>
      <c r="LCR66" s="55"/>
      <c r="LCS66" s="55"/>
      <c r="LCT66" s="55"/>
      <c r="LCU66" s="55"/>
      <c r="LCV66" s="55"/>
      <c r="LCW66" s="55"/>
      <c r="LCX66" s="55"/>
      <c r="LCY66" s="55"/>
      <c r="LCZ66" s="55"/>
      <c r="LDA66" s="55"/>
      <c r="LDB66" s="55"/>
      <c r="LDC66" s="55"/>
      <c r="LDD66" s="55"/>
      <c r="LDE66" s="55"/>
      <c r="LDF66" s="55"/>
      <c r="LDG66" s="55"/>
      <c r="LDH66" s="55"/>
      <c r="LDI66" s="55"/>
      <c r="LDJ66" s="55"/>
      <c r="LDK66" s="55"/>
      <c r="LDL66" s="55"/>
      <c r="LDM66" s="55"/>
      <c r="LDN66" s="55"/>
      <c r="LDO66" s="55"/>
      <c r="LDP66" s="55"/>
      <c r="LDQ66" s="55"/>
      <c r="LDR66" s="55"/>
      <c r="LDS66" s="55"/>
      <c r="LDT66" s="55"/>
      <c r="LDU66" s="55"/>
      <c r="LDV66" s="55"/>
      <c r="LDW66" s="55"/>
      <c r="LDX66" s="55"/>
      <c r="LDY66" s="55"/>
      <c r="LDZ66" s="55"/>
      <c r="LEA66" s="55"/>
      <c r="LEB66" s="55"/>
      <c r="LEC66" s="55"/>
      <c r="LED66" s="55"/>
      <c r="LEE66" s="55"/>
      <c r="LEF66" s="55"/>
      <c r="LEG66" s="55"/>
      <c r="LEH66" s="55"/>
      <c r="LEI66" s="55"/>
      <c r="LEJ66" s="55"/>
      <c r="LEK66" s="55"/>
      <c r="LEL66" s="55"/>
      <c r="LEM66" s="55"/>
      <c r="LEN66" s="55"/>
      <c r="LEO66" s="55"/>
      <c r="LEP66" s="55"/>
      <c r="LEQ66" s="55"/>
      <c r="LER66" s="55"/>
      <c r="LES66" s="55"/>
      <c r="LET66" s="55"/>
      <c r="LEU66" s="55"/>
      <c r="LEV66" s="55"/>
      <c r="LEW66" s="55"/>
      <c r="LEX66" s="55"/>
      <c r="LEY66" s="55"/>
      <c r="LEZ66" s="55"/>
      <c r="LFA66" s="55"/>
      <c r="LFB66" s="55"/>
      <c r="LFC66" s="55"/>
      <c r="LFD66" s="55"/>
      <c r="LFE66" s="55"/>
      <c r="LFF66" s="55"/>
      <c r="LFG66" s="55"/>
      <c r="LFH66" s="55"/>
      <c r="LFI66" s="55"/>
      <c r="LFJ66" s="55"/>
      <c r="LFK66" s="55"/>
      <c r="LFL66" s="55"/>
      <c r="LFM66" s="55"/>
      <c r="LFN66" s="55"/>
      <c r="LFO66" s="55"/>
      <c r="LFP66" s="55"/>
      <c r="LFQ66" s="55"/>
      <c r="LFR66" s="55"/>
      <c r="LFS66" s="55"/>
      <c r="LFT66" s="55"/>
      <c r="LFU66" s="55"/>
      <c r="LFV66" s="55"/>
      <c r="LFW66" s="55"/>
      <c r="LFX66" s="55"/>
      <c r="LFY66" s="55"/>
      <c r="LFZ66" s="55"/>
      <c r="LGA66" s="55"/>
      <c r="LGB66" s="55"/>
      <c r="LGC66" s="55"/>
      <c r="LGD66" s="55"/>
      <c r="LGE66" s="55"/>
      <c r="LGF66" s="55"/>
      <c r="LGG66" s="55"/>
      <c r="LGH66" s="55"/>
      <c r="LGI66" s="55"/>
      <c r="LGJ66" s="55"/>
      <c r="LGK66" s="55"/>
      <c r="LGL66" s="55"/>
      <c r="LGM66" s="55"/>
      <c r="LGN66" s="55"/>
      <c r="LGO66" s="55"/>
      <c r="LGP66" s="55"/>
      <c r="LGQ66" s="55"/>
      <c r="LGR66" s="55"/>
      <c r="LGS66" s="55"/>
      <c r="LGT66" s="55"/>
      <c r="LGU66" s="55"/>
      <c r="LGV66" s="55"/>
      <c r="LGW66" s="55"/>
      <c r="LGX66" s="55"/>
      <c r="LGY66" s="55"/>
      <c r="LGZ66" s="55"/>
      <c r="LHA66" s="55"/>
      <c r="LHB66" s="55"/>
      <c r="LHC66" s="55"/>
      <c r="LHD66" s="55"/>
      <c r="LHE66" s="55"/>
      <c r="LHF66" s="55"/>
      <c r="LHG66" s="55"/>
      <c r="LHH66" s="55"/>
      <c r="LHI66" s="55"/>
      <c r="LHJ66" s="55"/>
      <c r="LHK66" s="55"/>
      <c r="LHL66" s="55"/>
      <c r="LHM66" s="55"/>
      <c r="LHN66" s="55"/>
      <c r="LHO66" s="55"/>
      <c r="LHP66" s="55"/>
      <c r="LHQ66" s="55"/>
      <c r="LHR66" s="55"/>
      <c r="LHS66" s="55"/>
      <c r="LHT66" s="55"/>
      <c r="LHU66" s="55"/>
      <c r="LHV66" s="55"/>
      <c r="LHW66" s="55"/>
      <c r="LHX66" s="55"/>
      <c r="LHY66" s="55"/>
      <c r="LHZ66" s="55"/>
      <c r="LIA66" s="55"/>
      <c r="LIB66" s="55"/>
      <c r="LIC66" s="55"/>
      <c r="LID66" s="55"/>
      <c r="LIE66" s="55"/>
      <c r="LIF66" s="55"/>
      <c r="LIG66" s="55"/>
      <c r="LIH66" s="55"/>
      <c r="LII66" s="55"/>
      <c r="LIJ66" s="55"/>
      <c r="LIK66" s="55"/>
      <c r="LIL66" s="55"/>
      <c r="LIM66" s="55"/>
      <c r="LIN66" s="55"/>
      <c r="LIO66" s="55"/>
      <c r="LIP66" s="55"/>
      <c r="LIQ66" s="55"/>
      <c r="LIR66" s="55"/>
      <c r="LIS66" s="55"/>
      <c r="LIT66" s="55"/>
      <c r="LIU66" s="55"/>
      <c r="LIV66" s="55"/>
      <c r="LIW66" s="55"/>
      <c r="LIX66" s="55"/>
      <c r="LIY66" s="55"/>
      <c r="LIZ66" s="55"/>
      <c r="LJA66" s="55"/>
      <c r="LJB66" s="55"/>
      <c r="LJC66" s="55"/>
      <c r="LJD66" s="55"/>
      <c r="LJE66" s="55"/>
      <c r="LJF66" s="55"/>
      <c r="LJG66" s="55"/>
      <c r="LJH66" s="55"/>
      <c r="LJI66" s="55"/>
      <c r="LJJ66" s="55"/>
      <c r="LJK66" s="55"/>
      <c r="LJL66" s="55"/>
      <c r="LJM66" s="55"/>
      <c r="LJN66" s="55"/>
      <c r="LJO66" s="55"/>
      <c r="LJP66" s="55"/>
      <c r="LJQ66" s="55"/>
      <c r="LJR66" s="55"/>
      <c r="LJS66" s="55"/>
      <c r="LJT66" s="55"/>
      <c r="LJU66" s="55"/>
      <c r="LJV66" s="55"/>
      <c r="LJW66" s="55"/>
      <c r="LJX66" s="55"/>
      <c r="LJY66" s="55"/>
      <c r="LJZ66" s="55"/>
      <c r="LKA66" s="55"/>
      <c r="LKB66" s="55"/>
      <c r="LKC66" s="55"/>
      <c r="LKD66" s="55"/>
      <c r="LKE66" s="55"/>
      <c r="LKF66" s="55"/>
      <c r="LKG66" s="55"/>
      <c r="LKH66" s="55"/>
      <c r="LKI66" s="55"/>
      <c r="LKJ66" s="55"/>
      <c r="LKK66" s="55"/>
      <c r="LKL66" s="55"/>
      <c r="LKM66" s="55"/>
      <c r="LKN66" s="55"/>
      <c r="LKO66" s="55"/>
      <c r="LKP66" s="55"/>
      <c r="LKQ66" s="55"/>
      <c r="LKR66" s="55"/>
      <c r="LKS66" s="55"/>
      <c r="LKT66" s="55"/>
      <c r="LKU66" s="55"/>
      <c r="LKV66" s="55"/>
      <c r="LKW66" s="55"/>
      <c r="LKX66" s="55"/>
      <c r="LKY66" s="55"/>
      <c r="LKZ66" s="55"/>
      <c r="LLA66" s="55"/>
      <c r="LLB66" s="55"/>
      <c r="LLC66" s="55"/>
      <c r="LLD66" s="55"/>
      <c r="LLE66" s="55"/>
      <c r="LLF66" s="55"/>
      <c r="LLG66" s="55"/>
      <c r="LLH66" s="55"/>
      <c r="LLI66" s="55"/>
      <c r="LLJ66" s="55"/>
      <c r="LLK66" s="55"/>
      <c r="LLL66" s="55"/>
      <c r="LLM66" s="55"/>
      <c r="LLN66" s="55"/>
      <c r="LLO66" s="55"/>
      <c r="LLP66" s="55"/>
      <c r="LLQ66" s="55"/>
      <c r="LLR66" s="55"/>
      <c r="LLS66" s="55"/>
      <c r="LLT66" s="55"/>
      <c r="LLU66" s="55"/>
      <c r="LLV66" s="55"/>
      <c r="LLW66" s="55"/>
      <c r="LLX66" s="55"/>
      <c r="LLY66" s="55"/>
      <c r="LLZ66" s="55"/>
      <c r="LMA66" s="55"/>
      <c r="LMB66" s="55"/>
      <c r="LMC66" s="55"/>
      <c r="LMD66" s="55"/>
      <c r="LME66" s="55"/>
      <c r="LMF66" s="55"/>
      <c r="LMG66" s="55"/>
      <c r="LMH66" s="55"/>
      <c r="LMI66" s="55"/>
      <c r="LMJ66" s="55"/>
      <c r="LMK66" s="55"/>
      <c r="LML66" s="55"/>
      <c r="LMM66" s="55"/>
      <c r="LMN66" s="55"/>
      <c r="LMO66" s="55"/>
      <c r="LMP66" s="55"/>
      <c r="LMQ66" s="55"/>
      <c r="LMR66" s="55"/>
      <c r="LMS66" s="55"/>
      <c r="LMT66" s="55"/>
      <c r="LMU66" s="55"/>
      <c r="LMV66" s="55"/>
      <c r="LMW66" s="55"/>
      <c r="LMX66" s="55"/>
      <c r="LMY66" s="55"/>
      <c r="LMZ66" s="55"/>
      <c r="LNA66" s="55"/>
      <c r="LNB66" s="55"/>
      <c r="LNC66" s="55"/>
      <c r="LND66" s="55"/>
      <c r="LNE66" s="55"/>
      <c r="LNF66" s="55"/>
      <c r="LNG66" s="55"/>
      <c r="LNH66" s="55"/>
      <c r="LNI66" s="55"/>
      <c r="LNJ66" s="55"/>
      <c r="LNK66" s="55"/>
      <c r="LNL66" s="55"/>
      <c r="LNM66" s="55"/>
      <c r="LNN66" s="55"/>
      <c r="LNO66" s="55"/>
      <c r="LNP66" s="55"/>
      <c r="LNQ66" s="55"/>
      <c r="LNR66" s="55"/>
      <c r="LNS66" s="55"/>
      <c r="LNT66" s="55"/>
      <c r="LNU66" s="55"/>
      <c r="LNV66" s="55"/>
      <c r="LNW66" s="55"/>
      <c r="LNX66" s="55"/>
      <c r="LNY66" s="55"/>
      <c r="LNZ66" s="55"/>
      <c r="LOA66" s="55"/>
      <c r="LOB66" s="55"/>
      <c r="LOC66" s="55"/>
      <c r="LOD66" s="55"/>
      <c r="LOE66" s="55"/>
      <c r="LOF66" s="55"/>
      <c r="LOG66" s="55"/>
      <c r="LOH66" s="55"/>
      <c r="LOI66" s="55"/>
      <c r="LOJ66" s="55"/>
      <c r="LOK66" s="55"/>
      <c r="LOL66" s="55"/>
      <c r="LOM66" s="55"/>
      <c r="LON66" s="55"/>
      <c r="LOO66" s="55"/>
      <c r="LOP66" s="55"/>
      <c r="LOQ66" s="55"/>
      <c r="LOR66" s="55"/>
      <c r="LOS66" s="55"/>
      <c r="LOT66" s="55"/>
      <c r="LOU66" s="55"/>
      <c r="LOV66" s="55"/>
      <c r="LOW66" s="55"/>
      <c r="LOX66" s="55"/>
      <c r="LOY66" s="55"/>
      <c r="LOZ66" s="55"/>
      <c r="LPA66" s="55"/>
      <c r="LPB66" s="55"/>
      <c r="LPC66" s="55"/>
      <c r="LPD66" s="55"/>
      <c r="LPE66" s="55"/>
      <c r="LPF66" s="55"/>
      <c r="LPG66" s="55"/>
      <c r="LPH66" s="55"/>
      <c r="LPI66" s="55"/>
      <c r="LPJ66" s="55"/>
      <c r="LPK66" s="55"/>
      <c r="LPL66" s="55"/>
      <c r="LPM66" s="55"/>
      <c r="LPN66" s="55"/>
      <c r="LPO66" s="55"/>
      <c r="LPP66" s="55"/>
      <c r="LPQ66" s="55"/>
      <c r="LPR66" s="55"/>
      <c r="LPS66" s="55"/>
      <c r="LPT66" s="55"/>
      <c r="LPU66" s="55"/>
      <c r="LPV66" s="55"/>
      <c r="LPW66" s="55"/>
      <c r="LPX66" s="55"/>
      <c r="LPY66" s="55"/>
      <c r="LPZ66" s="55"/>
      <c r="LQA66" s="55"/>
      <c r="LQB66" s="55"/>
      <c r="LQC66" s="55"/>
      <c r="LQD66" s="55"/>
      <c r="LQE66" s="55"/>
      <c r="LQF66" s="55"/>
      <c r="LQG66" s="55"/>
      <c r="LQH66" s="55"/>
      <c r="LQI66" s="55"/>
      <c r="LQJ66" s="55"/>
      <c r="LQK66" s="55"/>
      <c r="LQL66" s="55"/>
      <c r="LQM66" s="55"/>
      <c r="LQN66" s="55"/>
      <c r="LQO66" s="55"/>
      <c r="LQP66" s="55"/>
      <c r="LQQ66" s="55"/>
      <c r="LQR66" s="55"/>
      <c r="LQS66" s="55"/>
      <c r="LQT66" s="55"/>
      <c r="LQU66" s="55"/>
      <c r="LQV66" s="55"/>
      <c r="LQW66" s="55"/>
      <c r="LQX66" s="55"/>
      <c r="LQY66" s="55"/>
      <c r="LQZ66" s="55"/>
      <c r="LRA66" s="55"/>
      <c r="LRB66" s="55"/>
      <c r="LRC66" s="55"/>
      <c r="LRD66" s="55"/>
      <c r="LRE66" s="55"/>
      <c r="LRF66" s="55"/>
      <c r="LRG66" s="55"/>
      <c r="LRH66" s="55"/>
      <c r="LRI66" s="55"/>
      <c r="LRJ66" s="55"/>
      <c r="LRK66" s="55"/>
      <c r="LRL66" s="55"/>
      <c r="LRM66" s="55"/>
      <c r="LRN66" s="55"/>
      <c r="LRO66" s="55"/>
      <c r="LRP66" s="55"/>
      <c r="LRQ66" s="55"/>
      <c r="LRR66" s="55"/>
      <c r="LRS66" s="55"/>
      <c r="LRT66" s="55"/>
      <c r="LRU66" s="55"/>
      <c r="LRV66" s="55"/>
      <c r="LRW66" s="55"/>
      <c r="LRX66" s="55"/>
      <c r="LRY66" s="55"/>
      <c r="LRZ66" s="55"/>
      <c r="LSA66" s="55"/>
      <c r="LSB66" s="55"/>
      <c r="LSC66" s="55"/>
      <c r="LSD66" s="55"/>
      <c r="LSE66" s="55"/>
      <c r="LSF66" s="55"/>
      <c r="LSG66" s="55"/>
      <c r="LSH66" s="55"/>
      <c r="LSI66" s="55"/>
      <c r="LSJ66" s="55"/>
      <c r="LSK66" s="55"/>
      <c r="LSL66" s="55"/>
      <c r="LSM66" s="55"/>
      <c r="LSN66" s="55"/>
      <c r="LSO66" s="55"/>
      <c r="LSP66" s="55"/>
      <c r="LSQ66" s="55"/>
      <c r="LSR66" s="55"/>
      <c r="LSS66" s="55"/>
      <c r="LST66" s="55"/>
      <c r="LSU66" s="55"/>
      <c r="LSV66" s="55"/>
      <c r="LSW66" s="55"/>
      <c r="LSX66" s="55"/>
      <c r="LSY66" s="55"/>
      <c r="LSZ66" s="55"/>
      <c r="LTA66" s="55"/>
      <c r="LTB66" s="55"/>
      <c r="LTC66" s="55"/>
      <c r="LTD66" s="55"/>
      <c r="LTE66" s="55"/>
      <c r="LTF66" s="55"/>
      <c r="LTG66" s="55"/>
      <c r="LTH66" s="55"/>
      <c r="LTI66" s="55"/>
      <c r="LTJ66" s="55"/>
      <c r="LTK66" s="55"/>
      <c r="LTL66" s="55"/>
      <c r="LTM66" s="55"/>
      <c r="LTN66" s="55"/>
      <c r="LTO66" s="55"/>
      <c r="LTP66" s="55"/>
      <c r="LTQ66" s="55"/>
      <c r="LTR66" s="55"/>
      <c r="LTS66" s="55"/>
      <c r="LTT66" s="55"/>
      <c r="LTU66" s="55"/>
      <c r="LTV66" s="55"/>
      <c r="LTW66" s="55"/>
      <c r="LTX66" s="55"/>
      <c r="LTY66" s="55"/>
      <c r="LTZ66" s="55"/>
      <c r="LUA66" s="55"/>
      <c r="LUB66" s="55"/>
      <c r="LUC66" s="55"/>
      <c r="LUD66" s="55"/>
      <c r="LUE66" s="55"/>
      <c r="LUF66" s="55"/>
      <c r="LUG66" s="55"/>
      <c r="LUH66" s="55"/>
      <c r="LUI66" s="55"/>
      <c r="LUJ66" s="55"/>
      <c r="LUK66" s="55"/>
      <c r="LUL66" s="55"/>
      <c r="LUM66" s="55"/>
      <c r="LUN66" s="55"/>
      <c r="LUO66" s="55"/>
      <c r="LUP66" s="55"/>
      <c r="LUQ66" s="55"/>
      <c r="LUR66" s="55"/>
      <c r="LUS66" s="55"/>
      <c r="LUT66" s="55"/>
      <c r="LUU66" s="55"/>
      <c r="LUV66" s="55"/>
      <c r="LUW66" s="55"/>
      <c r="LUX66" s="55"/>
      <c r="LUY66" s="55"/>
      <c r="LUZ66" s="55"/>
      <c r="LVA66" s="55"/>
      <c r="LVB66" s="55"/>
      <c r="LVC66" s="55"/>
      <c r="LVD66" s="55"/>
      <c r="LVE66" s="55"/>
      <c r="LVF66" s="55"/>
      <c r="LVG66" s="55"/>
      <c r="LVH66" s="55"/>
      <c r="LVI66" s="55"/>
      <c r="LVJ66" s="55"/>
      <c r="LVK66" s="55"/>
      <c r="LVL66" s="55"/>
      <c r="LVM66" s="55"/>
      <c r="LVN66" s="55"/>
      <c r="LVO66" s="55"/>
      <c r="LVP66" s="55"/>
      <c r="LVQ66" s="55"/>
      <c r="LVR66" s="55"/>
      <c r="LVS66" s="55"/>
      <c r="LVT66" s="55"/>
      <c r="LVU66" s="55"/>
      <c r="LVV66" s="55"/>
      <c r="LVW66" s="55"/>
      <c r="LVX66" s="55"/>
      <c r="LVY66" s="55"/>
      <c r="LVZ66" s="55"/>
      <c r="LWA66" s="55"/>
      <c r="LWB66" s="55"/>
      <c r="LWC66" s="55"/>
      <c r="LWD66" s="55"/>
      <c r="LWE66" s="55"/>
      <c r="LWF66" s="55"/>
      <c r="LWG66" s="55"/>
      <c r="LWH66" s="55"/>
      <c r="LWI66" s="55"/>
      <c r="LWJ66" s="55"/>
      <c r="LWK66" s="55"/>
      <c r="LWL66" s="55"/>
      <c r="LWM66" s="55"/>
      <c r="LWN66" s="55"/>
      <c r="LWO66" s="55"/>
      <c r="LWP66" s="55"/>
      <c r="LWQ66" s="55"/>
      <c r="LWR66" s="55"/>
      <c r="LWS66" s="55"/>
      <c r="LWT66" s="55"/>
      <c r="LWU66" s="55"/>
      <c r="LWV66" s="55"/>
      <c r="LWW66" s="55"/>
      <c r="LWX66" s="55"/>
      <c r="LWY66" s="55"/>
      <c r="LWZ66" s="55"/>
      <c r="LXA66" s="55"/>
      <c r="LXB66" s="55"/>
      <c r="LXC66" s="55"/>
      <c r="LXD66" s="55"/>
      <c r="LXE66" s="55"/>
      <c r="LXF66" s="55"/>
      <c r="LXG66" s="55"/>
      <c r="LXH66" s="55"/>
      <c r="LXI66" s="55"/>
      <c r="LXJ66" s="55"/>
      <c r="LXK66" s="55"/>
      <c r="LXL66" s="55"/>
      <c r="LXM66" s="55"/>
      <c r="LXN66" s="55"/>
      <c r="LXO66" s="55"/>
      <c r="LXP66" s="55"/>
      <c r="LXQ66" s="55"/>
      <c r="LXR66" s="55"/>
      <c r="LXS66" s="55"/>
      <c r="LXT66" s="55"/>
      <c r="LXU66" s="55"/>
      <c r="LXV66" s="55"/>
      <c r="LXW66" s="55"/>
      <c r="LXX66" s="55"/>
      <c r="LXY66" s="55"/>
      <c r="LXZ66" s="55"/>
      <c r="LYA66" s="55"/>
      <c r="LYB66" s="55"/>
      <c r="LYC66" s="55"/>
      <c r="LYD66" s="55"/>
      <c r="LYE66" s="55"/>
      <c r="LYF66" s="55"/>
      <c r="LYG66" s="55"/>
      <c r="LYH66" s="55"/>
      <c r="LYI66" s="55"/>
      <c r="LYJ66" s="55"/>
      <c r="LYK66" s="55"/>
      <c r="LYL66" s="55"/>
      <c r="LYM66" s="55"/>
      <c r="LYN66" s="55"/>
      <c r="LYO66" s="55"/>
      <c r="LYP66" s="55"/>
      <c r="LYQ66" s="55"/>
      <c r="LYR66" s="55"/>
      <c r="LYS66" s="55"/>
      <c r="LYT66" s="55"/>
      <c r="LYU66" s="55"/>
      <c r="LYV66" s="55"/>
      <c r="LYW66" s="55"/>
      <c r="LYX66" s="55"/>
      <c r="LYY66" s="55"/>
      <c r="LYZ66" s="55"/>
      <c r="LZA66" s="55"/>
      <c r="LZB66" s="55"/>
      <c r="LZC66" s="55"/>
      <c r="LZD66" s="55"/>
      <c r="LZE66" s="55"/>
      <c r="LZF66" s="55"/>
      <c r="LZG66" s="55"/>
      <c r="LZH66" s="55"/>
      <c r="LZI66" s="55"/>
      <c r="LZJ66" s="55"/>
      <c r="LZK66" s="55"/>
      <c r="LZL66" s="55"/>
      <c r="LZM66" s="55"/>
      <c r="LZN66" s="55"/>
      <c r="LZO66" s="55"/>
      <c r="LZP66" s="55"/>
      <c r="LZQ66" s="55"/>
      <c r="LZR66" s="55"/>
      <c r="LZS66" s="55"/>
      <c r="LZT66" s="55"/>
      <c r="LZU66" s="55"/>
      <c r="LZV66" s="55"/>
      <c r="LZW66" s="55"/>
      <c r="LZX66" s="55"/>
      <c r="LZY66" s="55"/>
      <c r="LZZ66" s="55"/>
      <c r="MAA66" s="55"/>
      <c r="MAB66" s="55"/>
      <c r="MAC66" s="55"/>
      <c r="MAD66" s="55"/>
      <c r="MAE66" s="55"/>
      <c r="MAF66" s="55"/>
      <c r="MAG66" s="55"/>
      <c r="MAH66" s="55"/>
      <c r="MAI66" s="55"/>
      <c r="MAJ66" s="55"/>
      <c r="MAK66" s="55"/>
      <c r="MAL66" s="55"/>
      <c r="MAM66" s="55"/>
      <c r="MAN66" s="55"/>
      <c r="MAO66" s="55"/>
      <c r="MAP66" s="55"/>
      <c r="MAQ66" s="55"/>
      <c r="MAR66" s="55"/>
      <c r="MAS66" s="55"/>
      <c r="MAT66" s="55"/>
      <c r="MAU66" s="55"/>
      <c r="MAV66" s="55"/>
      <c r="MAW66" s="55"/>
      <c r="MAX66" s="55"/>
      <c r="MAY66" s="55"/>
      <c r="MAZ66" s="55"/>
      <c r="MBA66" s="55"/>
      <c r="MBB66" s="55"/>
      <c r="MBC66" s="55"/>
      <c r="MBD66" s="55"/>
      <c r="MBE66" s="55"/>
      <c r="MBF66" s="55"/>
      <c r="MBG66" s="55"/>
      <c r="MBH66" s="55"/>
      <c r="MBI66" s="55"/>
      <c r="MBJ66" s="55"/>
      <c r="MBK66" s="55"/>
      <c r="MBL66" s="55"/>
      <c r="MBM66" s="55"/>
      <c r="MBN66" s="55"/>
      <c r="MBO66" s="55"/>
      <c r="MBP66" s="55"/>
      <c r="MBQ66" s="55"/>
      <c r="MBR66" s="55"/>
      <c r="MBS66" s="55"/>
      <c r="MBT66" s="55"/>
      <c r="MBU66" s="55"/>
      <c r="MBV66" s="55"/>
      <c r="MBW66" s="55"/>
      <c r="MBX66" s="55"/>
      <c r="MBY66" s="55"/>
      <c r="MBZ66" s="55"/>
      <c r="MCA66" s="55"/>
      <c r="MCB66" s="55"/>
      <c r="MCC66" s="55"/>
      <c r="MCD66" s="55"/>
      <c r="MCE66" s="55"/>
      <c r="MCF66" s="55"/>
      <c r="MCG66" s="55"/>
      <c r="MCH66" s="55"/>
      <c r="MCI66" s="55"/>
      <c r="MCJ66" s="55"/>
      <c r="MCK66" s="55"/>
      <c r="MCL66" s="55"/>
      <c r="MCM66" s="55"/>
      <c r="MCN66" s="55"/>
      <c r="MCO66" s="55"/>
      <c r="MCP66" s="55"/>
      <c r="MCQ66" s="55"/>
      <c r="MCR66" s="55"/>
      <c r="MCS66" s="55"/>
      <c r="MCT66" s="55"/>
      <c r="MCU66" s="55"/>
      <c r="MCV66" s="55"/>
      <c r="MCW66" s="55"/>
      <c r="MCX66" s="55"/>
      <c r="MCY66" s="55"/>
      <c r="MCZ66" s="55"/>
      <c r="MDA66" s="55"/>
      <c r="MDB66" s="55"/>
      <c r="MDC66" s="55"/>
      <c r="MDD66" s="55"/>
      <c r="MDE66" s="55"/>
      <c r="MDF66" s="55"/>
      <c r="MDG66" s="55"/>
      <c r="MDH66" s="55"/>
      <c r="MDI66" s="55"/>
      <c r="MDJ66" s="55"/>
      <c r="MDK66" s="55"/>
      <c r="MDL66" s="55"/>
      <c r="MDM66" s="55"/>
      <c r="MDN66" s="55"/>
      <c r="MDO66" s="55"/>
      <c r="MDP66" s="55"/>
      <c r="MDQ66" s="55"/>
      <c r="MDR66" s="55"/>
      <c r="MDS66" s="55"/>
      <c r="MDT66" s="55"/>
      <c r="MDU66" s="55"/>
      <c r="MDV66" s="55"/>
      <c r="MDW66" s="55"/>
      <c r="MDX66" s="55"/>
      <c r="MDY66" s="55"/>
      <c r="MDZ66" s="55"/>
      <c r="MEA66" s="55"/>
      <c r="MEB66" s="55"/>
      <c r="MEC66" s="55"/>
      <c r="MED66" s="55"/>
      <c r="MEE66" s="55"/>
      <c r="MEF66" s="55"/>
      <c r="MEG66" s="55"/>
      <c r="MEH66" s="55"/>
      <c r="MEI66" s="55"/>
      <c r="MEJ66" s="55"/>
      <c r="MEK66" s="55"/>
      <c r="MEL66" s="55"/>
      <c r="MEM66" s="55"/>
      <c r="MEN66" s="55"/>
      <c r="MEO66" s="55"/>
      <c r="MEP66" s="55"/>
      <c r="MEQ66" s="55"/>
      <c r="MER66" s="55"/>
      <c r="MES66" s="55"/>
      <c r="MET66" s="55"/>
      <c r="MEU66" s="55"/>
      <c r="MEV66" s="55"/>
      <c r="MEW66" s="55"/>
      <c r="MEX66" s="55"/>
      <c r="MEY66" s="55"/>
      <c r="MEZ66" s="55"/>
      <c r="MFA66" s="55"/>
      <c r="MFB66" s="55"/>
      <c r="MFC66" s="55"/>
      <c r="MFD66" s="55"/>
      <c r="MFE66" s="55"/>
      <c r="MFF66" s="55"/>
      <c r="MFG66" s="55"/>
      <c r="MFH66" s="55"/>
      <c r="MFI66" s="55"/>
      <c r="MFJ66" s="55"/>
      <c r="MFK66" s="55"/>
      <c r="MFL66" s="55"/>
      <c r="MFM66" s="55"/>
      <c r="MFN66" s="55"/>
      <c r="MFO66" s="55"/>
      <c r="MFP66" s="55"/>
      <c r="MFQ66" s="55"/>
      <c r="MFR66" s="55"/>
      <c r="MFS66" s="55"/>
      <c r="MFT66" s="55"/>
      <c r="MFU66" s="55"/>
      <c r="MFV66" s="55"/>
      <c r="MFW66" s="55"/>
      <c r="MFX66" s="55"/>
      <c r="MFY66" s="55"/>
      <c r="MFZ66" s="55"/>
      <c r="MGA66" s="55"/>
      <c r="MGB66" s="55"/>
      <c r="MGC66" s="55"/>
      <c r="MGD66" s="55"/>
      <c r="MGE66" s="55"/>
      <c r="MGF66" s="55"/>
      <c r="MGG66" s="55"/>
      <c r="MGH66" s="55"/>
      <c r="MGI66" s="55"/>
      <c r="MGJ66" s="55"/>
      <c r="MGK66" s="55"/>
      <c r="MGL66" s="55"/>
      <c r="MGM66" s="55"/>
      <c r="MGN66" s="55"/>
      <c r="MGO66" s="55"/>
      <c r="MGP66" s="55"/>
      <c r="MGQ66" s="55"/>
      <c r="MGR66" s="55"/>
      <c r="MGS66" s="55"/>
      <c r="MGT66" s="55"/>
      <c r="MGU66" s="55"/>
      <c r="MGV66" s="55"/>
      <c r="MGW66" s="55"/>
      <c r="MGX66" s="55"/>
      <c r="MGY66" s="55"/>
      <c r="MGZ66" s="55"/>
      <c r="MHA66" s="55"/>
      <c r="MHB66" s="55"/>
      <c r="MHC66" s="55"/>
      <c r="MHD66" s="55"/>
      <c r="MHE66" s="55"/>
      <c r="MHF66" s="55"/>
      <c r="MHG66" s="55"/>
      <c r="MHH66" s="55"/>
      <c r="MHI66" s="55"/>
      <c r="MHJ66" s="55"/>
      <c r="MHK66" s="55"/>
      <c r="MHL66" s="55"/>
      <c r="MHM66" s="55"/>
      <c r="MHN66" s="55"/>
      <c r="MHO66" s="55"/>
      <c r="MHP66" s="55"/>
      <c r="MHQ66" s="55"/>
      <c r="MHR66" s="55"/>
      <c r="MHS66" s="55"/>
      <c r="MHT66" s="55"/>
      <c r="MHU66" s="55"/>
      <c r="MHV66" s="55"/>
      <c r="MHW66" s="55"/>
      <c r="MHX66" s="55"/>
      <c r="MHY66" s="55"/>
      <c r="MHZ66" s="55"/>
      <c r="MIA66" s="55"/>
      <c r="MIB66" s="55"/>
      <c r="MIC66" s="55"/>
      <c r="MID66" s="55"/>
      <c r="MIE66" s="55"/>
      <c r="MIF66" s="55"/>
      <c r="MIG66" s="55"/>
      <c r="MIH66" s="55"/>
      <c r="MII66" s="55"/>
      <c r="MIJ66" s="55"/>
      <c r="MIK66" s="55"/>
      <c r="MIL66" s="55"/>
      <c r="MIM66" s="55"/>
      <c r="MIN66" s="55"/>
      <c r="MIO66" s="55"/>
      <c r="MIP66" s="55"/>
      <c r="MIQ66" s="55"/>
      <c r="MIR66" s="55"/>
      <c r="MIS66" s="55"/>
      <c r="MIT66" s="55"/>
      <c r="MIU66" s="55"/>
      <c r="MIV66" s="55"/>
      <c r="MIW66" s="55"/>
      <c r="MIX66" s="55"/>
      <c r="MIY66" s="55"/>
      <c r="MIZ66" s="55"/>
      <c r="MJA66" s="55"/>
      <c r="MJB66" s="55"/>
      <c r="MJC66" s="55"/>
      <c r="MJD66" s="55"/>
      <c r="MJE66" s="55"/>
      <c r="MJF66" s="55"/>
      <c r="MJG66" s="55"/>
      <c r="MJH66" s="55"/>
      <c r="MJI66" s="55"/>
      <c r="MJJ66" s="55"/>
      <c r="MJK66" s="55"/>
      <c r="MJL66" s="55"/>
      <c r="MJM66" s="55"/>
      <c r="MJN66" s="55"/>
      <c r="MJO66" s="55"/>
      <c r="MJP66" s="55"/>
      <c r="MJQ66" s="55"/>
      <c r="MJR66" s="55"/>
      <c r="MJS66" s="55"/>
      <c r="MJT66" s="55"/>
      <c r="MJU66" s="55"/>
      <c r="MJV66" s="55"/>
      <c r="MJW66" s="55"/>
      <c r="MJX66" s="55"/>
      <c r="MJY66" s="55"/>
      <c r="MJZ66" s="55"/>
      <c r="MKA66" s="55"/>
      <c r="MKB66" s="55"/>
      <c r="MKC66" s="55"/>
      <c r="MKD66" s="55"/>
      <c r="MKE66" s="55"/>
      <c r="MKF66" s="55"/>
      <c r="MKG66" s="55"/>
      <c r="MKH66" s="55"/>
      <c r="MKI66" s="55"/>
      <c r="MKJ66" s="55"/>
      <c r="MKK66" s="55"/>
      <c r="MKL66" s="55"/>
      <c r="MKM66" s="55"/>
      <c r="MKN66" s="55"/>
      <c r="MKO66" s="55"/>
      <c r="MKP66" s="55"/>
      <c r="MKQ66" s="55"/>
      <c r="MKR66" s="55"/>
      <c r="MKS66" s="55"/>
      <c r="MKT66" s="55"/>
      <c r="MKU66" s="55"/>
      <c r="MKV66" s="55"/>
      <c r="MKW66" s="55"/>
      <c r="MKX66" s="55"/>
      <c r="MKY66" s="55"/>
      <c r="MKZ66" s="55"/>
      <c r="MLA66" s="55"/>
      <c r="MLB66" s="55"/>
      <c r="MLC66" s="55"/>
      <c r="MLD66" s="55"/>
      <c r="MLE66" s="55"/>
      <c r="MLF66" s="55"/>
      <c r="MLG66" s="55"/>
      <c r="MLH66" s="55"/>
      <c r="MLI66" s="55"/>
      <c r="MLJ66" s="55"/>
      <c r="MLK66" s="55"/>
      <c r="MLL66" s="55"/>
      <c r="MLM66" s="55"/>
      <c r="MLN66" s="55"/>
      <c r="MLO66" s="55"/>
      <c r="MLP66" s="55"/>
      <c r="MLQ66" s="55"/>
      <c r="MLR66" s="55"/>
      <c r="MLS66" s="55"/>
      <c r="MLT66" s="55"/>
      <c r="MLU66" s="55"/>
      <c r="MLV66" s="55"/>
      <c r="MLW66" s="55"/>
      <c r="MLX66" s="55"/>
      <c r="MLY66" s="55"/>
      <c r="MLZ66" s="55"/>
      <c r="MMA66" s="55"/>
      <c r="MMB66" s="55"/>
      <c r="MMC66" s="55"/>
      <c r="MMD66" s="55"/>
      <c r="MME66" s="55"/>
      <c r="MMF66" s="55"/>
      <c r="MMG66" s="55"/>
      <c r="MMH66" s="55"/>
      <c r="MMI66" s="55"/>
      <c r="MMJ66" s="55"/>
      <c r="MMK66" s="55"/>
      <c r="MML66" s="55"/>
      <c r="MMM66" s="55"/>
      <c r="MMN66" s="55"/>
      <c r="MMO66" s="55"/>
      <c r="MMP66" s="55"/>
      <c r="MMQ66" s="55"/>
      <c r="MMR66" s="55"/>
      <c r="MMS66" s="55"/>
      <c r="MMT66" s="55"/>
      <c r="MMU66" s="55"/>
      <c r="MMV66" s="55"/>
      <c r="MMW66" s="55"/>
      <c r="MMX66" s="55"/>
      <c r="MMY66" s="55"/>
      <c r="MMZ66" s="55"/>
      <c r="MNA66" s="55"/>
      <c r="MNB66" s="55"/>
      <c r="MNC66" s="55"/>
      <c r="MND66" s="55"/>
      <c r="MNE66" s="55"/>
      <c r="MNF66" s="55"/>
      <c r="MNG66" s="55"/>
      <c r="MNH66" s="55"/>
      <c r="MNI66" s="55"/>
      <c r="MNJ66" s="55"/>
      <c r="MNK66" s="55"/>
      <c r="MNL66" s="55"/>
      <c r="MNM66" s="55"/>
      <c r="MNN66" s="55"/>
      <c r="MNO66" s="55"/>
      <c r="MNP66" s="55"/>
      <c r="MNQ66" s="55"/>
      <c r="MNR66" s="55"/>
      <c r="MNS66" s="55"/>
      <c r="MNT66" s="55"/>
      <c r="MNU66" s="55"/>
      <c r="MNV66" s="55"/>
      <c r="MNW66" s="55"/>
      <c r="MNX66" s="55"/>
      <c r="MNY66" s="55"/>
      <c r="MNZ66" s="55"/>
      <c r="MOA66" s="55"/>
      <c r="MOB66" s="55"/>
      <c r="MOC66" s="55"/>
      <c r="MOD66" s="55"/>
      <c r="MOE66" s="55"/>
      <c r="MOF66" s="55"/>
      <c r="MOG66" s="55"/>
      <c r="MOH66" s="55"/>
      <c r="MOI66" s="55"/>
      <c r="MOJ66" s="55"/>
      <c r="MOK66" s="55"/>
      <c r="MOL66" s="55"/>
      <c r="MOM66" s="55"/>
      <c r="MON66" s="55"/>
      <c r="MOO66" s="55"/>
      <c r="MOP66" s="55"/>
      <c r="MOQ66" s="55"/>
      <c r="MOR66" s="55"/>
      <c r="MOS66" s="55"/>
      <c r="MOT66" s="55"/>
      <c r="MOU66" s="55"/>
      <c r="MOV66" s="55"/>
      <c r="MOW66" s="55"/>
      <c r="MOX66" s="55"/>
      <c r="MOY66" s="55"/>
      <c r="MOZ66" s="55"/>
      <c r="MPA66" s="55"/>
      <c r="MPB66" s="55"/>
      <c r="MPC66" s="55"/>
      <c r="MPD66" s="55"/>
      <c r="MPE66" s="55"/>
      <c r="MPF66" s="55"/>
      <c r="MPG66" s="55"/>
      <c r="MPH66" s="55"/>
      <c r="MPI66" s="55"/>
      <c r="MPJ66" s="55"/>
      <c r="MPK66" s="55"/>
      <c r="MPL66" s="55"/>
      <c r="MPM66" s="55"/>
      <c r="MPN66" s="55"/>
      <c r="MPO66" s="55"/>
      <c r="MPP66" s="55"/>
      <c r="MPQ66" s="55"/>
      <c r="MPR66" s="55"/>
      <c r="MPS66" s="55"/>
      <c r="MPT66" s="55"/>
      <c r="MPU66" s="55"/>
      <c r="MPV66" s="55"/>
      <c r="MPW66" s="55"/>
      <c r="MPX66" s="55"/>
      <c r="MPY66" s="55"/>
      <c r="MPZ66" s="55"/>
      <c r="MQA66" s="55"/>
      <c r="MQB66" s="55"/>
      <c r="MQC66" s="55"/>
      <c r="MQD66" s="55"/>
      <c r="MQE66" s="55"/>
      <c r="MQF66" s="55"/>
      <c r="MQG66" s="55"/>
      <c r="MQH66" s="55"/>
      <c r="MQI66" s="55"/>
      <c r="MQJ66" s="55"/>
      <c r="MQK66" s="55"/>
      <c r="MQL66" s="55"/>
      <c r="MQM66" s="55"/>
      <c r="MQN66" s="55"/>
      <c r="MQO66" s="55"/>
      <c r="MQP66" s="55"/>
      <c r="MQQ66" s="55"/>
      <c r="MQR66" s="55"/>
      <c r="MQS66" s="55"/>
      <c r="MQT66" s="55"/>
      <c r="MQU66" s="55"/>
      <c r="MQV66" s="55"/>
      <c r="MQW66" s="55"/>
      <c r="MQX66" s="55"/>
      <c r="MQY66" s="55"/>
      <c r="MQZ66" s="55"/>
      <c r="MRA66" s="55"/>
      <c r="MRB66" s="55"/>
      <c r="MRC66" s="55"/>
      <c r="MRD66" s="55"/>
      <c r="MRE66" s="55"/>
      <c r="MRF66" s="55"/>
      <c r="MRG66" s="55"/>
      <c r="MRH66" s="55"/>
      <c r="MRI66" s="55"/>
      <c r="MRJ66" s="55"/>
      <c r="MRK66" s="55"/>
      <c r="MRL66" s="55"/>
      <c r="MRM66" s="55"/>
      <c r="MRN66" s="55"/>
      <c r="MRO66" s="55"/>
      <c r="MRP66" s="55"/>
      <c r="MRQ66" s="55"/>
      <c r="MRR66" s="55"/>
      <c r="MRS66" s="55"/>
      <c r="MRT66" s="55"/>
      <c r="MRU66" s="55"/>
      <c r="MRV66" s="55"/>
      <c r="MRW66" s="55"/>
      <c r="MRX66" s="55"/>
      <c r="MRY66" s="55"/>
      <c r="MRZ66" s="55"/>
      <c r="MSA66" s="55"/>
      <c r="MSB66" s="55"/>
      <c r="MSC66" s="55"/>
      <c r="MSD66" s="55"/>
      <c r="MSE66" s="55"/>
      <c r="MSF66" s="55"/>
      <c r="MSG66" s="55"/>
      <c r="MSH66" s="55"/>
      <c r="MSI66" s="55"/>
      <c r="MSJ66" s="55"/>
      <c r="MSK66" s="55"/>
      <c r="MSL66" s="55"/>
      <c r="MSM66" s="55"/>
      <c r="MSN66" s="55"/>
      <c r="MSO66" s="55"/>
      <c r="MSP66" s="55"/>
      <c r="MSQ66" s="55"/>
      <c r="MSR66" s="55"/>
      <c r="MSS66" s="55"/>
      <c r="MST66" s="55"/>
      <c r="MSU66" s="55"/>
      <c r="MSV66" s="55"/>
      <c r="MSW66" s="55"/>
      <c r="MSX66" s="55"/>
      <c r="MSY66" s="55"/>
      <c r="MSZ66" s="55"/>
      <c r="MTA66" s="55"/>
      <c r="MTB66" s="55"/>
      <c r="MTC66" s="55"/>
      <c r="MTD66" s="55"/>
      <c r="MTE66" s="55"/>
      <c r="MTF66" s="55"/>
      <c r="MTG66" s="55"/>
      <c r="MTH66" s="55"/>
      <c r="MTI66" s="55"/>
      <c r="MTJ66" s="55"/>
      <c r="MTK66" s="55"/>
      <c r="MTL66" s="55"/>
      <c r="MTM66" s="55"/>
      <c r="MTN66" s="55"/>
      <c r="MTO66" s="55"/>
      <c r="MTP66" s="55"/>
      <c r="MTQ66" s="55"/>
      <c r="MTR66" s="55"/>
      <c r="MTS66" s="55"/>
      <c r="MTT66" s="55"/>
      <c r="MTU66" s="55"/>
      <c r="MTV66" s="55"/>
      <c r="MTW66" s="55"/>
      <c r="MTX66" s="55"/>
      <c r="MTY66" s="55"/>
      <c r="MTZ66" s="55"/>
      <c r="MUA66" s="55"/>
      <c r="MUB66" s="55"/>
      <c r="MUC66" s="55"/>
      <c r="MUD66" s="55"/>
      <c r="MUE66" s="55"/>
      <c r="MUF66" s="55"/>
      <c r="MUG66" s="55"/>
      <c r="MUH66" s="55"/>
      <c r="MUI66" s="55"/>
      <c r="MUJ66" s="55"/>
      <c r="MUK66" s="55"/>
      <c r="MUL66" s="55"/>
      <c r="MUM66" s="55"/>
      <c r="MUN66" s="55"/>
      <c r="MUO66" s="55"/>
      <c r="MUP66" s="55"/>
      <c r="MUQ66" s="55"/>
      <c r="MUR66" s="55"/>
      <c r="MUS66" s="55"/>
      <c r="MUT66" s="55"/>
      <c r="MUU66" s="55"/>
      <c r="MUV66" s="55"/>
      <c r="MUW66" s="55"/>
      <c r="MUX66" s="55"/>
      <c r="MUY66" s="55"/>
      <c r="MUZ66" s="55"/>
      <c r="MVA66" s="55"/>
      <c r="MVB66" s="55"/>
      <c r="MVC66" s="55"/>
      <c r="MVD66" s="55"/>
      <c r="MVE66" s="55"/>
      <c r="MVF66" s="55"/>
      <c r="MVG66" s="55"/>
      <c r="MVH66" s="55"/>
      <c r="MVI66" s="55"/>
      <c r="MVJ66" s="55"/>
      <c r="MVK66" s="55"/>
      <c r="MVL66" s="55"/>
      <c r="MVM66" s="55"/>
      <c r="MVN66" s="55"/>
      <c r="MVO66" s="55"/>
      <c r="MVP66" s="55"/>
      <c r="MVQ66" s="55"/>
      <c r="MVR66" s="55"/>
      <c r="MVS66" s="55"/>
      <c r="MVT66" s="55"/>
      <c r="MVU66" s="55"/>
      <c r="MVV66" s="55"/>
      <c r="MVW66" s="55"/>
      <c r="MVX66" s="55"/>
      <c r="MVY66" s="55"/>
      <c r="MVZ66" s="55"/>
      <c r="MWA66" s="55"/>
      <c r="MWB66" s="55"/>
      <c r="MWC66" s="55"/>
      <c r="MWD66" s="55"/>
      <c r="MWE66" s="55"/>
      <c r="MWF66" s="55"/>
      <c r="MWG66" s="55"/>
      <c r="MWH66" s="55"/>
      <c r="MWI66" s="55"/>
      <c r="MWJ66" s="55"/>
      <c r="MWK66" s="55"/>
      <c r="MWL66" s="55"/>
      <c r="MWM66" s="55"/>
      <c r="MWN66" s="55"/>
      <c r="MWO66" s="55"/>
      <c r="MWP66" s="55"/>
      <c r="MWQ66" s="55"/>
      <c r="MWR66" s="55"/>
      <c r="MWS66" s="55"/>
      <c r="MWT66" s="55"/>
      <c r="MWU66" s="55"/>
      <c r="MWV66" s="55"/>
      <c r="MWW66" s="55"/>
      <c r="MWX66" s="55"/>
      <c r="MWY66" s="55"/>
      <c r="MWZ66" s="55"/>
      <c r="MXA66" s="55"/>
      <c r="MXB66" s="55"/>
      <c r="MXC66" s="55"/>
      <c r="MXD66" s="55"/>
      <c r="MXE66" s="55"/>
      <c r="MXF66" s="55"/>
      <c r="MXG66" s="55"/>
      <c r="MXH66" s="55"/>
      <c r="MXI66" s="55"/>
      <c r="MXJ66" s="55"/>
      <c r="MXK66" s="55"/>
      <c r="MXL66" s="55"/>
      <c r="MXM66" s="55"/>
      <c r="MXN66" s="55"/>
      <c r="MXO66" s="55"/>
      <c r="MXP66" s="55"/>
      <c r="MXQ66" s="55"/>
      <c r="MXR66" s="55"/>
      <c r="MXS66" s="55"/>
      <c r="MXT66" s="55"/>
      <c r="MXU66" s="55"/>
      <c r="MXV66" s="55"/>
      <c r="MXW66" s="55"/>
      <c r="MXX66" s="55"/>
      <c r="MXY66" s="55"/>
      <c r="MXZ66" s="55"/>
      <c r="MYA66" s="55"/>
      <c r="MYB66" s="55"/>
      <c r="MYC66" s="55"/>
      <c r="MYD66" s="55"/>
      <c r="MYE66" s="55"/>
      <c r="MYF66" s="55"/>
      <c r="MYG66" s="55"/>
      <c r="MYH66" s="55"/>
      <c r="MYI66" s="55"/>
      <c r="MYJ66" s="55"/>
      <c r="MYK66" s="55"/>
      <c r="MYL66" s="55"/>
      <c r="MYM66" s="55"/>
      <c r="MYN66" s="55"/>
      <c r="MYO66" s="55"/>
      <c r="MYP66" s="55"/>
      <c r="MYQ66" s="55"/>
      <c r="MYR66" s="55"/>
      <c r="MYS66" s="55"/>
      <c r="MYT66" s="55"/>
      <c r="MYU66" s="55"/>
      <c r="MYV66" s="55"/>
      <c r="MYW66" s="55"/>
      <c r="MYX66" s="55"/>
      <c r="MYY66" s="55"/>
      <c r="MYZ66" s="55"/>
      <c r="MZA66" s="55"/>
      <c r="MZB66" s="55"/>
      <c r="MZC66" s="55"/>
      <c r="MZD66" s="55"/>
      <c r="MZE66" s="55"/>
      <c r="MZF66" s="55"/>
      <c r="MZG66" s="55"/>
      <c r="MZH66" s="55"/>
      <c r="MZI66" s="55"/>
      <c r="MZJ66" s="55"/>
      <c r="MZK66" s="55"/>
      <c r="MZL66" s="55"/>
      <c r="MZM66" s="55"/>
      <c r="MZN66" s="55"/>
      <c r="MZO66" s="55"/>
      <c r="MZP66" s="55"/>
      <c r="MZQ66" s="55"/>
      <c r="MZR66" s="55"/>
      <c r="MZS66" s="55"/>
      <c r="MZT66" s="55"/>
      <c r="MZU66" s="55"/>
      <c r="MZV66" s="55"/>
      <c r="MZW66" s="55"/>
      <c r="MZX66" s="55"/>
      <c r="MZY66" s="55"/>
      <c r="MZZ66" s="55"/>
      <c r="NAA66" s="55"/>
      <c r="NAB66" s="55"/>
      <c r="NAC66" s="55"/>
      <c r="NAD66" s="55"/>
      <c r="NAE66" s="55"/>
      <c r="NAF66" s="55"/>
      <c r="NAG66" s="55"/>
      <c r="NAH66" s="55"/>
      <c r="NAI66" s="55"/>
      <c r="NAJ66" s="55"/>
      <c r="NAK66" s="55"/>
      <c r="NAL66" s="55"/>
      <c r="NAM66" s="55"/>
      <c r="NAN66" s="55"/>
      <c r="NAO66" s="55"/>
      <c r="NAP66" s="55"/>
      <c r="NAQ66" s="55"/>
      <c r="NAR66" s="55"/>
      <c r="NAS66" s="55"/>
      <c r="NAT66" s="55"/>
      <c r="NAU66" s="55"/>
      <c r="NAV66" s="55"/>
      <c r="NAW66" s="55"/>
      <c r="NAX66" s="55"/>
      <c r="NAY66" s="55"/>
      <c r="NAZ66" s="55"/>
      <c r="NBA66" s="55"/>
      <c r="NBB66" s="55"/>
      <c r="NBC66" s="55"/>
      <c r="NBD66" s="55"/>
      <c r="NBE66" s="55"/>
      <c r="NBF66" s="55"/>
      <c r="NBG66" s="55"/>
      <c r="NBH66" s="55"/>
      <c r="NBI66" s="55"/>
      <c r="NBJ66" s="55"/>
      <c r="NBK66" s="55"/>
      <c r="NBL66" s="55"/>
      <c r="NBM66" s="55"/>
      <c r="NBN66" s="55"/>
      <c r="NBO66" s="55"/>
      <c r="NBP66" s="55"/>
      <c r="NBQ66" s="55"/>
      <c r="NBR66" s="55"/>
      <c r="NBS66" s="55"/>
      <c r="NBT66" s="55"/>
      <c r="NBU66" s="55"/>
      <c r="NBV66" s="55"/>
      <c r="NBW66" s="55"/>
      <c r="NBX66" s="55"/>
      <c r="NBY66" s="55"/>
      <c r="NBZ66" s="55"/>
      <c r="NCA66" s="55"/>
      <c r="NCB66" s="55"/>
      <c r="NCC66" s="55"/>
      <c r="NCD66" s="55"/>
      <c r="NCE66" s="55"/>
      <c r="NCF66" s="55"/>
      <c r="NCG66" s="55"/>
      <c r="NCH66" s="55"/>
      <c r="NCI66" s="55"/>
      <c r="NCJ66" s="55"/>
      <c r="NCK66" s="55"/>
      <c r="NCL66" s="55"/>
      <c r="NCM66" s="55"/>
      <c r="NCN66" s="55"/>
      <c r="NCO66" s="55"/>
      <c r="NCP66" s="55"/>
      <c r="NCQ66" s="55"/>
      <c r="NCR66" s="55"/>
      <c r="NCS66" s="55"/>
      <c r="NCT66" s="55"/>
      <c r="NCU66" s="55"/>
      <c r="NCV66" s="55"/>
      <c r="NCW66" s="55"/>
      <c r="NCX66" s="55"/>
      <c r="NCY66" s="55"/>
      <c r="NCZ66" s="55"/>
      <c r="NDA66" s="55"/>
      <c r="NDB66" s="55"/>
      <c r="NDC66" s="55"/>
      <c r="NDD66" s="55"/>
      <c r="NDE66" s="55"/>
      <c r="NDF66" s="55"/>
      <c r="NDG66" s="55"/>
      <c r="NDH66" s="55"/>
      <c r="NDI66" s="55"/>
      <c r="NDJ66" s="55"/>
      <c r="NDK66" s="55"/>
      <c r="NDL66" s="55"/>
      <c r="NDM66" s="55"/>
      <c r="NDN66" s="55"/>
      <c r="NDO66" s="55"/>
      <c r="NDP66" s="55"/>
      <c r="NDQ66" s="55"/>
      <c r="NDR66" s="55"/>
      <c r="NDS66" s="55"/>
      <c r="NDT66" s="55"/>
      <c r="NDU66" s="55"/>
      <c r="NDV66" s="55"/>
      <c r="NDW66" s="55"/>
      <c r="NDX66" s="55"/>
      <c r="NDY66" s="55"/>
      <c r="NDZ66" s="55"/>
      <c r="NEA66" s="55"/>
      <c r="NEB66" s="55"/>
      <c r="NEC66" s="55"/>
      <c r="NED66" s="55"/>
      <c r="NEE66" s="55"/>
      <c r="NEF66" s="55"/>
      <c r="NEG66" s="55"/>
      <c r="NEH66" s="55"/>
      <c r="NEI66" s="55"/>
      <c r="NEJ66" s="55"/>
      <c r="NEK66" s="55"/>
      <c r="NEL66" s="55"/>
      <c r="NEM66" s="55"/>
      <c r="NEN66" s="55"/>
      <c r="NEO66" s="55"/>
      <c r="NEP66" s="55"/>
      <c r="NEQ66" s="55"/>
      <c r="NER66" s="55"/>
      <c r="NES66" s="55"/>
      <c r="NET66" s="55"/>
      <c r="NEU66" s="55"/>
      <c r="NEV66" s="55"/>
      <c r="NEW66" s="55"/>
      <c r="NEX66" s="55"/>
      <c r="NEY66" s="55"/>
      <c r="NEZ66" s="55"/>
      <c r="NFA66" s="55"/>
      <c r="NFB66" s="55"/>
      <c r="NFC66" s="55"/>
      <c r="NFD66" s="55"/>
      <c r="NFE66" s="55"/>
      <c r="NFF66" s="55"/>
      <c r="NFG66" s="55"/>
      <c r="NFH66" s="55"/>
      <c r="NFI66" s="55"/>
      <c r="NFJ66" s="55"/>
      <c r="NFK66" s="55"/>
      <c r="NFL66" s="55"/>
      <c r="NFM66" s="55"/>
      <c r="NFN66" s="55"/>
      <c r="NFO66" s="55"/>
      <c r="NFP66" s="55"/>
      <c r="NFQ66" s="55"/>
      <c r="NFR66" s="55"/>
      <c r="NFS66" s="55"/>
      <c r="NFT66" s="55"/>
      <c r="NFU66" s="55"/>
      <c r="NFV66" s="55"/>
      <c r="NFW66" s="55"/>
      <c r="NFX66" s="55"/>
      <c r="NFY66" s="55"/>
      <c r="NFZ66" s="55"/>
      <c r="NGA66" s="55"/>
      <c r="NGB66" s="55"/>
      <c r="NGC66" s="55"/>
      <c r="NGD66" s="55"/>
      <c r="NGE66" s="55"/>
      <c r="NGF66" s="55"/>
      <c r="NGG66" s="55"/>
      <c r="NGH66" s="55"/>
      <c r="NGI66" s="55"/>
      <c r="NGJ66" s="55"/>
      <c r="NGK66" s="55"/>
      <c r="NGL66" s="55"/>
      <c r="NGM66" s="55"/>
      <c r="NGN66" s="55"/>
      <c r="NGO66" s="55"/>
      <c r="NGP66" s="55"/>
      <c r="NGQ66" s="55"/>
      <c r="NGR66" s="55"/>
      <c r="NGS66" s="55"/>
      <c r="NGT66" s="55"/>
      <c r="NGU66" s="55"/>
      <c r="NGV66" s="55"/>
      <c r="NGW66" s="55"/>
      <c r="NGX66" s="55"/>
      <c r="NGY66" s="55"/>
      <c r="NGZ66" s="55"/>
      <c r="NHA66" s="55"/>
      <c r="NHB66" s="55"/>
      <c r="NHC66" s="55"/>
      <c r="NHD66" s="55"/>
      <c r="NHE66" s="55"/>
      <c r="NHF66" s="55"/>
      <c r="NHG66" s="55"/>
      <c r="NHH66" s="55"/>
      <c r="NHI66" s="55"/>
      <c r="NHJ66" s="55"/>
      <c r="NHK66" s="55"/>
      <c r="NHL66" s="55"/>
      <c r="NHM66" s="55"/>
      <c r="NHN66" s="55"/>
      <c r="NHO66" s="55"/>
      <c r="NHP66" s="55"/>
      <c r="NHQ66" s="55"/>
      <c r="NHR66" s="55"/>
      <c r="NHS66" s="55"/>
      <c r="NHT66" s="55"/>
      <c r="NHU66" s="55"/>
      <c r="NHV66" s="55"/>
      <c r="NHW66" s="55"/>
      <c r="NHX66" s="55"/>
      <c r="NHY66" s="55"/>
      <c r="NHZ66" s="55"/>
      <c r="NIA66" s="55"/>
      <c r="NIB66" s="55"/>
      <c r="NIC66" s="55"/>
      <c r="NID66" s="55"/>
      <c r="NIE66" s="55"/>
      <c r="NIF66" s="55"/>
      <c r="NIG66" s="55"/>
      <c r="NIH66" s="55"/>
      <c r="NII66" s="55"/>
      <c r="NIJ66" s="55"/>
      <c r="NIK66" s="55"/>
      <c r="NIL66" s="55"/>
      <c r="NIM66" s="55"/>
      <c r="NIN66" s="55"/>
      <c r="NIO66" s="55"/>
      <c r="NIP66" s="55"/>
      <c r="NIQ66" s="55"/>
      <c r="NIR66" s="55"/>
      <c r="NIS66" s="55"/>
      <c r="NIT66" s="55"/>
      <c r="NIU66" s="55"/>
      <c r="NIV66" s="55"/>
      <c r="NIW66" s="55"/>
      <c r="NIX66" s="55"/>
      <c r="NIY66" s="55"/>
      <c r="NIZ66" s="55"/>
      <c r="NJA66" s="55"/>
      <c r="NJB66" s="55"/>
      <c r="NJC66" s="55"/>
      <c r="NJD66" s="55"/>
      <c r="NJE66" s="55"/>
      <c r="NJF66" s="55"/>
      <c r="NJG66" s="55"/>
      <c r="NJH66" s="55"/>
      <c r="NJI66" s="55"/>
      <c r="NJJ66" s="55"/>
      <c r="NJK66" s="55"/>
      <c r="NJL66" s="55"/>
      <c r="NJM66" s="55"/>
      <c r="NJN66" s="55"/>
      <c r="NJO66" s="55"/>
      <c r="NJP66" s="55"/>
      <c r="NJQ66" s="55"/>
      <c r="NJR66" s="55"/>
      <c r="NJS66" s="55"/>
      <c r="NJT66" s="55"/>
      <c r="NJU66" s="55"/>
      <c r="NJV66" s="55"/>
      <c r="NJW66" s="55"/>
      <c r="NJX66" s="55"/>
      <c r="NJY66" s="55"/>
      <c r="NJZ66" s="55"/>
      <c r="NKA66" s="55"/>
      <c r="NKB66" s="55"/>
      <c r="NKC66" s="55"/>
      <c r="NKD66" s="55"/>
      <c r="NKE66" s="55"/>
      <c r="NKF66" s="55"/>
      <c r="NKG66" s="55"/>
      <c r="NKH66" s="55"/>
      <c r="NKI66" s="55"/>
      <c r="NKJ66" s="55"/>
      <c r="NKK66" s="55"/>
      <c r="NKL66" s="55"/>
      <c r="NKM66" s="55"/>
      <c r="NKN66" s="55"/>
      <c r="NKO66" s="55"/>
      <c r="NKP66" s="55"/>
      <c r="NKQ66" s="55"/>
      <c r="NKR66" s="55"/>
      <c r="NKS66" s="55"/>
      <c r="NKT66" s="55"/>
      <c r="NKU66" s="55"/>
      <c r="NKV66" s="55"/>
      <c r="NKW66" s="55"/>
      <c r="NKX66" s="55"/>
      <c r="NKY66" s="55"/>
      <c r="NKZ66" s="55"/>
      <c r="NLA66" s="55"/>
      <c r="NLB66" s="55"/>
      <c r="NLC66" s="55"/>
      <c r="NLD66" s="55"/>
      <c r="NLE66" s="55"/>
      <c r="NLF66" s="55"/>
      <c r="NLG66" s="55"/>
      <c r="NLH66" s="55"/>
      <c r="NLI66" s="55"/>
      <c r="NLJ66" s="55"/>
      <c r="NLK66" s="55"/>
      <c r="NLL66" s="55"/>
      <c r="NLM66" s="55"/>
      <c r="NLN66" s="55"/>
      <c r="NLO66" s="55"/>
      <c r="NLP66" s="55"/>
      <c r="NLQ66" s="55"/>
      <c r="NLR66" s="55"/>
      <c r="NLS66" s="55"/>
      <c r="NLT66" s="55"/>
      <c r="NLU66" s="55"/>
      <c r="NLV66" s="55"/>
      <c r="NLW66" s="55"/>
      <c r="NLX66" s="55"/>
      <c r="NLY66" s="55"/>
      <c r="NLZ66" s="55"/>
      <c r="NMA66" s="55"/>
      <c r="NMB66" s="55"/>
      <c r="NMC66" s="55"/>
      <c r="NMD66" s="55"/>
      <c r="NME66" s="55"/>
      <c r="NMF66" s="55"/>
      <c r="NMG66" s="55"/>
      <c r="NMH66" s="55"/>
      <c r="NMI66" s="55"/>
      <c r="NMJ66" s="55"/>
      <c r="NMK66" s="55"/>
      <c r="NML66" s="55"/>
      <c r="NMM66" s="55"/>
      <c r="NMN66" s="55"/>
      <c r="NMO66" s="55"/>
      <c r="NMP66" s="55"/>
      <c r="NMQ66" s="55"/>
      <c r="NMR66" s="55"/>
      <c r="NMS66" s="55"/>
      <c r="NMT66" s="55"/>
      <c r="NMU66" s="55"/>
      <c r="NMV66" s="55"/>
      <c r="NMW66" s="55"/>
      <c r="NMX66" s="55"/>
      <c r="NMY66" s="55"/>
      <c r="NMZ66" s="55"/>
      <c r="NNA66" s="55"/>
      <c r="NNB66" s="55"/>
      <c r="NNC66" s="55"/>
      <c r="NND66" s="55"/>
      <c r="NNE66" s="55"/>
      <c r="NNF66" s="55"/>
      <c r="NNG66" s="55"/>
      <c r="NNH66" s="55"/>
      <c r="NNI66" s="55"/>
      <c r="NNJ66" s="55"/>
      <c r="NNK66" s="55"/>
      <c r="NNL66" s="55"/>
      <c r="NNM66" s="55"/>
      <c r="NNN66" s="55"/>
      <c r="NNO66" s="55"/>
      <c r="NNP66" s="55"/>
      <c r="NNQ66" s="55"/>
      <c r="NNR66" s="55"/>
      <c r="NNS66" s="55"/>
      <c r="NNT66" s="55"/>
      <c r="NNU66" s="55"/>
      <c r="NNV66" s="55"/>
      <c r="NNW66" s="55"/>
      <c r="NNX66" s="55"/>
      <c r="NNY66" s="55"/>
      <c r="NNZ66" s="55"/>
      <c r="NOA66" s="55"/>
      <c r="NOB66" s="55"/>
      <c r="NOC66" s="55"/>
      <c r="NOD66" s="55"/>
      <c r="NOE66" s="55"/>
      <c r="NOF66" s="55"/>
      <c r="NOG66" s="55"/>
      <c r="NOH66" s="55"/>
      <c r="NOI66" s="55"/>
      <c r="NOJ66" s="55"/>
      <c r="NOK66" s="55"/>
      <c r="NOL66" s="55"/>
      <c r="NOM66" s="55"/>
      <c r="NON66" s="55"/>
      <c r="NOO66" s="55"/>
      <c r="NOP66" s="55"/>
      <c r="NOQ66" s="55"/>
      <c r="NOR66" s="55"/>
      <c r="NOS66" s="55"/>
      <c r="NOT66" s="55"/>
      <c r="NOU66" s="55"/>
      <c r="NOV66" s="55"/>
      <c r="NOW66" s="55"/>
      <c r="NOX66" s="55"/>
      <c r="NOY66" s="55"/>
      <c r="NOZ66" s="55"/>
      <c r="NPA66" s="55"/>
      <c r="NPB66" s="55"/>
      <c r="NPC66" s="55"/>
      <c r="NPD66" s="55"/>
      <c r="NPE66" s="55"/>
      <c r="NPF66" s="55"/>
      <c r="NPG66" s="55"/>
      <c r="NPH66" s="55"/>
      <c r="NPI66" s="55"/>
      <c r="NPJ66" s="55"/>
      <c r="NPK66" s="55"/>
      <c r="NPL66" s="55"/>
      <c r="NPM66" s="55"/>
      <c r="NPN66" s="55"/>
      <c r="NPO66" s="55"/>
      <c r="NPP66" s="55"/>
      <c r="NPQ66" s="55"/>
      <c r="NPR66" s="55"/>
      <c r="NPS66" s="55"/>
      <c r="NPT66" s="55"/>
      <c r="NPU66" s="55"/>
      <c r="NPV66" s="55"/>
      <c r="NPW66" s="55"/>
      <c r="NPX66" s="55"/>
      <c r="NPY66" s="55"/>
      <c r="NPZ66" s="55"/>
      <c r="NQA66" s="55"/>
      <c r="NQB66" s="55"/>
      <c r="NQC66" s="55"/>
      <c r="NQD66" s="55"/>
      <c r="NQE66" s="55"/>
      <c r="NQF66" s="55"/>
      <c r="NQG66" s="55"/>
      <c r="NQH66" s="55"/>
      <c r="NQI66" s="55"/>
      <c r="NQJ66" s="55"/>
      <c r="NQK66" s="55"/>
      <c r="NQL66" s="55"/>
      <c r="NQM66" s="55"/>
      <c r="NQN66" s="55"/>
      <c r="NQO66" s="55"/>
      <c r="NQP66" s="55"/>
      <c r="NQQ66" s="55"/>
      <c r="NQR66" s="55"/>
      <c r="NQS66" s="55"/>
      <c r="NQT66" s="55"/>
      <c r="NQU66" s="55"/>
      <c r="NQV66" s="55"/>
      <c r="NQW66" s="55"/>
      <c r="NQX66" s="55"/>
      <c r="NQY66" s="55"/>
      <c r="NQZ66" s="55"/>
      <c r="NRA66" s="55"/>
      <c r="NRB66" s="55"/>
      <c r="NRC66" s="55"/>
      <c r="NRD66" s="55"/>
      <c r="NRE66" s="55"/>
      <c r="NRF66" s="55"/>
      <c r="NRG66" s="55"/>
      <c r="NRH66" s="55"/>
      <c r="NRI66" s="55"/>
      <c r="NRJ66" s="55"/>
      <c r="NRK66" s="55"/>
      <c r="NRL66" s="55"/>
      <c r="NRM66" s="55"/>
      <c r="NRN66" s="55"/>
      <c r="NRO66" s="55"/>
      <c r="NRP66" s="55"/>
      <c r="NRQ66" s="55"/>
      <c r="NRR66" s="55"/>
      <c r="NRS66" s="55"/>
      <c r="NRT66" s="55"/>
      <c r="NRU66" s="55"/>
      <c r="NRV66" s="55"/>
      <c r="NRW66" s="55"/>
      <c r="NRX66" s="55"/>
      <c r="NRY66" s="55"/>
      <c r="NRZ66" s="55"/>
      <c r="NSA66" s="55"/>
      <c r="NSB66" s="55"/>
      <c r="NSC66" s="55"/>
      <c r="NSD66" s="55"/>
      <c r="NSE66" s="55"/>
      <c r="NSF66" s="55"/>
      <c r="NSG66" s="55"/>
      <c r="NSH66" s="55"/>
      <c r="NSI66" s="55"/>
      <c r="NSJ66" s="55"/>
      <c r="NSK66" s="55"/>
      <c r="NSL66" s="55"/>
      <c r="NSM66" s="55"/>
      <c r="NSN66" s="55"/>
      <c r="NSO66" s="55"/>
      <c r="NSP66" s="55"/>
      <c r="NSQ66" s="55"/>
      <c r="NSR66" s="55"/>
      <c r="NSS66" s="55"/>
      <c r="NST66" s="55"/>
      <c r="NSU66" s="55"/>
      <c r="NSV66" s="55"/>
      <c r="NSW66" s="55"/>
      <c r="NSX66" s="55"/>
      <c r="NSY66" s="55"/>
      <c r="NSZ66" s="55"/>
      <c r="NTA66" s="55"/>
      <c r="NTB66" s="55"/>
      <c r="NTC66" s="55"/>
      <c r="NTD66" s="55"/>
      <c r="NTE66" s="55"/>
      <c r="NTF66" s="55"/>
      <c r="NTG66" s="55"/>
      <c r="NTH66" s="55"/>
      <c r="NTI66" s="55"/>
      <c r="NTJ66" s="55"/>
      <c r="NTK66" s="55"/>
      <c r="NTL66" s="55"/>
      <c r="NTM66" s="55"/>
      <c r="NTN66" s="55"/>
      <c r="NTO66" s="55"/>
      <c r="NTP66" s="55"/>
      <c r="NTQ66" s="55"/>
      <c r="NTR66" s="55"/>
      <c r="NTS66" s="55"/>
      <c r="NTT66" s="55"/>
      <c r="NTU66" s="55"/>
      <c r="NTV66" s="55"/>
      <c r="NTW66" s="55"/>
      <c r="NTX66" s="55"/>
      <c r="NTY66" s="55"/>
      <c r="NTZ66" s="55"/>
      <c r="NUA66" s="55"/>
      <c r="NUB66" s="55"/>
      <c r="NUC66" s="55"/>
      <c r="NUD66" s="55"/>
      <c r="NUE66" s="55"/>
      <c r="NUF66" s="55"/>
      <c r="NUG66" s="55"/>
      <c r="NUH66" s="55"/>
      <c r="NUI66" s="55"/>
      <c r="NUJ66" s="55"/>
      <c r="NUK66" s="55"/>
      <c r="NUL66" s="55"/>
      <c r="NUM66" s="55"/>
      <c r="NUN66" s="55"/>
      <c r="NUO66" s="55"/>
      <c r="NUP66" s="55"/>
      <c r="NUQ66" s="55"/>
      <c r="NUR66" s="55"/>
      <c r="NUS66" s="55"/>
      <c r="NUT66" s="55"/>
      <c r="NUU66" s="55"/>
      <c r="NUV66" s="55"/>
      <c r="NUW66" s="55"/>
      <c r="NUX66" s="55"/>
      <c r="NUY66" s="55"/>
      <c r="NUZ66" s="55"/>
      <c r="NVA66" s="55"/>
      <c r="NVB66" s="55"/>
      <c r="NVC66" s="55"/>
      <c r="NVD66" s="55"/>
      <c r="NVE66" s="55"/>
      <c r="NVF66" s="55"/>
      <c r="NVG66" s="55"/>
      <c r="NVH66" s="55"/>
      <c r="NVI66" s="55"/>
      <c r="NVJ66" s="55"/>
      <c r="NVK66" s="55"/>
      <c r="NVL66" s="55"/>
      <c r="NVM66" s="55"/>
      <c r="NVN66" s="55"/>
      <c r="NVO66" s="55"/>
      <c r="NVP66" s="55"/>
      <c r="NVQ66" s="55"/>
      <c r="NVR66" s="55"/>
      <c r="NVS66" s="55"/>
      <c r="NVT66" s="55"/>
      <c r="NVU66" s="55"/>
      <c r="NVV66" s="55"/>
      <c r="NVW66" s="55"/>
      <c r="NVX66" s="55"/>
      <c r="NVY66" s="55"/>
      <c r="NVZ66" s="55"/>
      <c r="NWA66" s="55"/>
      <c r="NWB66" s="55"/>
      <c r="NWC66" s="55"/>
      <c r="NWD66" s="55"/>
      <c r="NWE66" s="55"/>
      <c r="NWF66" s="55"/>
      <c r="NWG66" s="55"/>
      <c r="NWH66" s="55"/>
      <c r="NWI66" s="55"/>
      <c r="NWJ66" s="55"/>
      <c r="NWK66" s="55"/>
      <c r="NWL66" s="55"/>
      <c r="NWM66" s="55"/>
      <c r="NWN66" s="55"/>
      <c r="NWO66" s="55"/>
      <c r="NWP66" s="55"/>
      <c r="NWQ66" s="55"/>
      <c r="NWR66" s="55"/>
      <c r="NWS66" s="55"/>
      <c r="NWT66" s="55"/>
      <c r="NWU66" s="55"/>
      <c r="NWV66" s="55"/>
      <c r="NWW66" s="55"/>
      <c r="NWX66" s="55"/>
      <c r="NWY66" s="55"/>
      <c r="NWZ66" s="55"/>
      <c r="NXA66" s="55"/>
      <c r="NXB66" s="55"/>
      <c r="NXC66" s="55"/>
      <c r="NXD66" s="55"/>
      <c r="NXE66" s="55"/>
      <c r="NXF66" s="55"/>
      <c r="NXG66" s="55"/>
      <c r="NXH66" s="55"/>
      <c r="NXI66" s="55"/>
      <c r="NXJ66" s="55"/>
      <c r="NXK66" s="55"/>
      <c r="NXL66" s="55"/>
      <c r="NXM66" s="55"/>
      <c r="NXN66" s="55"/>
      <c r="NXO66" s="55"/>
      <c r="NXP66" s="55"/>
      <c r="NXQ66" s="55"/>
      <c r="NXR66" s="55"/>
      <c r="NXS66" s="55"/>
      <c r="NXT66" s="55"/>
      <c r="NXU66" s="55"/>
      <c r="NXV66" s="55"/>
      <c r="NXW66" s="55"/>
      <c r="NXX66" s="55"/>
      <c r="NXY66" s="55"/>
      <c r="NXZ66" s="55"/>
      <c r="NYA66" s="55"/>
      <c r="NYB66" s="55"/>
      <c r="NYC66" s="55"/>
      <c r="NYD66" s="55"/>
      <c r="NYE66" s="55"/>
      <c r="NYF66" s="55"/>
      <c r="NYG66" s="55"/>
      <c r="NYH66" s="55"/>
      <c r="NYI66" s="55"/>
      <c r="NYJ66" s="55"/>
      <c r="NYK66" s="55"/>
      <c r="NYL66" s="55"/>
      <c r="NYM66" s="55"/>
      <c r="NYN66" s="55"/>
      <c r="NYO66" s="55"/>
      <c r="NYP66" s="55"/>
      <c r="NYQ66" s="55"/>
      <c r="NYR66" s="55"/>
      <c r="NYS66" s="55"/>
      <c r="NYT66" s="55"/>
      <c r="NYU66" s="55"/>
      <c r="NYV66" s="55"/>
      <c r="NYW66" s="55"/>
      <c r="NYX66" s="55"/>
      <c r="NYY66" s="55"/>
      <c r="NYZ66" s="55"/>
      <c r="NZA66" s="55"/>
      <c r="NZB66" s="55"/>
      <c r="NZC66" s="55"/>
      <c r="NZD66" s="55"/>
      <c r="NZE66" s="55"/>
      <c r="NZF66" s="55"/>
      <c r="NZG66" s="55"/>
      <c r="NZH66" s="55"/>
      <c r="NZI66" s="55"/>
      <c r="NZJ66" s="55"/>
      <c r="NZK66" s="55"/>
      <c r="NZL66" s="55"/>
      <c r="NZM66" s="55"/>
      <c r="NZN66" s="55"/>
      <c r="NZO66" s="55"/>
      <c r="NZP66" s="55"/>
      <c r="NZQ66" s="55"/>
      <c r="NZR66" s="55"/>
      <c r="NZS66" s="55"/>
      <c r="NZT66" s="55"/>
      <c r="NZU66" s="55"/>
      <c r="NZV66" s="55"/>
      <c r="NZW66" s="55"/>
      <c r="NZX66" s="55"/>
      <c r="NZY66" s="55"/>
      <c r="NZZ66" s="55"/>
      <c r="OAA66" s="55"/>
      <c r="OAB66" s="55"/>
      <c r="OAC66" s="55"/>
      <c r="OAD66" s="55"/>
      <c r="OAE66" s="55"/>
      <c r="OAF66" s="55"/>
      <c r="OAG66" s="55"/>
      <c r="OAH66" s="55"/>
      <c r="OAI66" s="55"/>
      <c r="OAJ66" s="55"/>
      <c r="OAK66" s="55"/>
      <c r="OAL66" s="55"/>
      <c r="OAM66" s="55"/>
      <c r="OAN66" s="55"/>
      <c r="OAO66" s="55"/>
      <c r="OAP66" s="55"/>
      <c r="OAQ66" s="55"/>
      <c r="OAR66" s="55"/>
      <c r="OAS66" s="55"/>
      <c r="OAT66" s="55"/>
      <c r="OAU66" s="55"/>
      <c r="OAV66" s="55"/>
      <c r="OAW66" s="55"/>
      <c r="OAX66" s="55"/>
      <c r="OAY66" s="55"/>
      <c r="OAZ66" s="55"/>
      <c r="OBA66" s="55"/>
      <c r="OBB66" s="55"/>
      <c r="OBC66" s="55"/>
      <c r="OBD66" s="55"/>
      <c r="OBE66" s="55"/>
      <c r="OBF66" s="55"/>
      <c r="OBG66" s="55"/>
      <c r="OBH66" s="55"/>
      <c r="OBI66" s="55"/>
      <c r="OBJ66" s="55"/>
      <c r="OBK66" s="55"/>
      <c r="OBL66" s="55"/>
      <c r="OBM66" s="55"/>
      <c r="OBN66" s="55"/>
      <c r="OBO66" s="55"/>
      <c r="OBP66" s="55"/>
      <c r="OBQ66" s="55"/>
      <c r="OBR66" s="55"/>
      <c r="OBS66" s="55"/>
      <c r="OBT66" s="55"/>
      <c r="OBU66" s="55"/>
      <c r="OBV66" s="55"/>
      <c r="OBW66" s="55"/>
      <c r="OBX66" s="55"/>
      <c r="OBY66" s="55"/>
      <c r="OBZ66" s="55"/>
      <c r="OCA66" s="55"/>
      <c r="OCB66" s="55"/>
      <c r="OCC66" s="55"/>
      <c r="OCD66" s="55"/>
      <c r="OCE66" s="55"/>
      <c r="OCF66" s="55"/>
      <c r="OCG66" s="55"/>
      <c r="OCH66" s="55"/>
      <c r="OCI66" s="55"/>
      <c r="OCJ66" s="55"/>
      <c r="OCK66" s="55"/>
      <c r="OCL66" s="55"/>
      <c r="OCM66" s="55"/>
      <c r="OCN66" s="55"/>
      <c r="OCO66" s="55"/>
      <c r="OCP66" s="55"/>
      <c r="OCQ66" s="55"/>
      <c r="OCR66" s="55"/>
      <c r="OCS66" s="55"/>
      <c r="OCT66" s="55"/>
      <c r="OCU66" s="55"/>
      <c r="OCV66" s="55"/>
      <c r="OCW66" s="55"/>
      <c r="OCX66" s="55"/>
      <c r="OCY66" s="55"/>
      <c r="OCZ66" s="55"/>
      <c r="ODA66" s="55"/>
      <c r="ODB66" s="55"/>
      <c r="ODC66" s="55"/>
      <c r="ODD66" s="55"/>
      <c r="ODE66" s="55"/>
      <c r="ODF66" s="55"/>
      <c r="ODG66" s="55"/>
      <c r="ODH66" s="55"/>
      <c r="ODI66" s="55"/>
      <c r="ODJ66" s="55"/>
      <c r="ODK66" s="55"/>
      <c r="ODL66" s="55"/>
      <c r="ODM66" s="55"/>
      <c r="ODN66" s="55"/>
      <c r="ODO66" s="55"/>
      <c r="ODP66" s="55"/>
      <c r="ODQ66" s="55"/>
      <c r="ODR66" s="55"/>
      <c r="ODS66" s="55"/>
      <c r="ODT66" s="55"/>
      <c r="ODU66" s="55"/>
      <c r="ODV66" s="55"/>
      <c r="ODW66" s="55"/>
      <c r="ODX66" s="55"/>
      <c r="ODY66" s="55"/>
      <c r="ODZ66" s="55"/>
      <c r="OEA66" s="55"/>
      <c r="OEB66" s="55"/>
      <c r="OEC66" s="55"/>
      <c r="OED66" s="55"/>
      <c r="OEE66" s="55"/>
      <c r="OEF66" s="55"/>
      <c r="OEG66" s="55"/>
      <c r="OEH66" s="55"/>
      <c r="OEI66" s="55"/>
      <c r="OEJ66" s="55"/>
      <c r="OEK66" s="55"/>
      <c r="OEL66" s="55"/>
      <c r="OEM66" s="55"/>
      <c r="OEN66" s="55"/>
      <c r="OEO66" s="55"/>
      <c r="OEP66" s="55"/>
      <c r="OEQ66" s="55"/>
      <c r="OER66" s="55"/>
      <c r="OES66" s="55"/>
      <c r="OET66" s="55"/>
      <c r="OEU66" s="55"/>
      <c r="OEV66" s="55"/>
      <c r="OEW66" s="55"/>
      <c r="OEX66" s="55"/>
      <c r="OEY66" s="55"/>
      <c r="OEZ66" s="55"/>
      <c r="OFA66" s="55"/>
      <c r="OFB66" s="55"/>
      <c r="OFC66" s="55"/>
      <c r="OFD66" s="55"/>
      <c r="OFE66" s="55"/>
      <c r="OFF66" s="55"/>
      <c r="OFG66" s="55"/>
      <c r="OFH66" s="55"/>
      <c r="OFI66" s="55"/>
      <c r="OFJ66" s="55"/>
      <c r="OFK66" s="55"/>
      <c r="OFL66" s="55"/>
      <c r="OFM66" s="55"/>
      <c r="OFN66" s="55"/>
      <c r="OFO66" s="55"/>
      <c r="OFP66" s="55"/>
      <c r="OFQ66" s="55"/>
      <c r="OFR66" s="55"/>
      <c r="OFS66" s="55"/>
      <c r="OFT66" s="55"/>
      <c r="OFU66" s="55"/>
      <c r="OFV66" s="55"/>
      <c r="OFW66" s="55"/>
      <c r="OFX66" s="55"/>
      <c r="OFY66" s="55"/>
      <c r="OFZ66" s="55"/>
      <c r="OGA66" s="55"/>
      <c r="OGB66" s="55"/>
      <c r="OGC66" s="55"/>
      <c r="OGD66" s="55"/>
      <c r="OGE66" s="55"/>
      <c r="OGF66" s="55"/>
      <c r="OGG66" s="55"/>
      <c r="OGH66" s="55"/>
      <c r="OGI66" s="55"/>
      <c r="OGJ66" s="55"/>
      <c r="OGK66" s="55"/>
      <c r="OGL66" s="55"/>
      <c r="OGM66" s="55"/>
      <c r="OGN66" s="55"/>
      <c r="OGO66" s="55"/>
      <c r="OGP66" s="55"/>
      <c r="OGQ66" s="55"/>
      <c r="OGR66" s="55"/>
      <c r="OGS66" s="55"/>
      <c r="OGT66" s="55"/>
      <c r="OGU66" s="55"/>
      <c r="OGV66" s="55"/>
      <c r="OGW66" s="55"/>
      <c r="OGX66" s="55"/>
      <c r="OGY66" s="55"/>
      <c r="OGZ66" s="55"/>
      <c r="OHA66" s="55"/>
      <c r="OHB66" s="55"/>
      <c r="OHC66" s="55"/>
      <c r="OHD66" s="55"/>
      <c r="OHE66" s="55"/>
      <c r="OHF66" s="55"/>
      <c r="OHG66" s="55"/>
      <c r="OHH66" s="55"/>
      <c r="OHI66" s="55"/>
      <c r="OHJ66" s="55"/>
      <c r="OHK66" s="55"/>
      <c r="OHL66" s="55"/>
      <c r="OHM66" s="55"/>
      <c r="OHN66" s="55"/>
      <c r="OHO66" s="55"/>
      <c r="OHP66" s="55"/>
      <c r="OHQ66" s="55"/>
      <c r="OHR66" s="55"/>
      <c r="OHS66" s="55"/>
      <c r="OHT66" s="55"/>
      <c r="OHU66" s="55"/>
      <c r="OHV66" s="55"/>
      <c r="OHW66" s="55"/>
      <c r="OHX66" s="55"/>
      <c r="OHY66" s="55"/>
      <c r="OHZ66" s="55"/>
      <c r="OIA66" s="55"/>
      <c r="OIB66" s="55"/>
      <c r="OIC66" s="55"/>
      <c r="OID66" s="55"/>
      <c r="OIE66" s="55"/>
      <c r="OIF66" s="55"/>
      <c r="OIG66" s="55"/>
      <c r="OIH66" s="55"/>
      <c r="OII66" s="55"/>
      <c r="OIJ66" s="55"/>
      <c r="OIK66" s="55"/>
      <c r="OIL66" s="55"/>
      <c r="OIM66" s="55"/>
      <c r="OIN66" s="55"/>
      <c r="OIO66" s="55"/>
      <c r="OIP66" s="55"/>
      <c r="OIQ66" s="55"/>
      <c r="OIR66" s="55"/>
      <c r="OIS66" s="55"/>
      <c r="OIT66" s="55"/>
      <c r="OIU66" s="55"/>
      <c r="OIV66" s="55"/>
      <c r="OIW66" s="55"/>
      <c r="OIX66" s="55"/>
      <c r="OIY66" s="55"/>
      <c r="OIZ66" s="55"/>
      <c r="OJA66" s="55"/>
      <c r="OJB66" s="55"/>
      <c r="OJC66" s="55"/>
      <c r="OJD66" s="55"/>
      <c r="OJE66" s="55"/>
      <c r="OJF66" s="55"/>
      <c r="OJG66" s="55"/>
      <c r="OJH66" s="55"/>
      <c r="OJI66" s="55"/>
      <c r="OJJ66" s="55"/>
      <c r="OJK66" s="55"/>
      <c r="OJL66" s="55"/>
      <c r="OJM66" s="55"/>
      <c r="OJN66" s="55"/>
      <c r="OJO66" s="55"/>
      <c r="OJP66" s="55"/>
      <c r="OJQ66" s="55"/>
      <c r="OJR66" s="55"/>
      <c r="OJS66" s="55"/>
      <c r="OJT66" s="55"/>
      <c r="OJU66" s="55"/>
      <c r="OJV66" s="55"/>
      <c r="OJW66" s="55"/>
      <c r="OJX66" s="55"/>
      <c r="OJY66" s="55"/>
      <c r="OJZ66" s="55"/>
      <c r="OKA66" s="55"/>
      <c r="OKB66" s="55"/>
      <c r="OKC66" s="55"/>
      <c r="OKD66" s="55"/>
      <c r="OKE66" s="55"/>
      <c r="OKF66" s="55"/>
      <c r="OKG66" s="55"/>
      <c r="OKH66" s="55"/>
      <c r="OKI66" s="55"/>
      <c r="OKJ66" s="55"/>
      <c r="OKK66" s="55"/>
      <c r="OKL66" s="55"/>
      <c r="OKM66" s="55"/>
      <c r="OKN66" s="55"/>
      <c r="OKO66" s="55"/>
      <c r="OKP66" s="55"/>
      <c r="OKQ66" s="55"/>
      <c r="OKR66" s="55"/>
      <c r="OKS66" s="55"/>
      <c r="OKT66" s="55"/>
      <c r="OKU66" s="55"/>
      <c r="OKV66" s="55"/>
      <c r="OKW66" s="55"/>
      <c r="OKX66" s="55"/>
      <c r="OKY66" s="55"/>
      <c r="OKZ66" s="55"/>
      <c r="OLA66" s="55"/>
      <c r="OLB66" s="55"/>
      <c r="OLC66" s="55"/>
      <c r="OLD66" s="55"/>
      <c r="OLE66" s="55"/>
      <c r="OLF66" s="55"/>
      <c r="OLG66" s="55"/>
      <c r="OLH66" s="55"/>
      <c r="OLI66" s="55"/>
      <c r="OLJ66" s="55"/>
      <c r="OLK66" s="55"/>
      <c r="OLL66" s="55"/>
      <c r="OLM66" s="55"/>
      <c r="OLN66" s="55"/>
      <c r="OLO66" s="55"/>
      <c r="OLP66" s="55"/>
      <c r="OLQ66" s="55"/>
      <c r="OLR66" s="55"/>
      <c r="OLS66" s="55"/>
      <c r="OLT66" s="55"/>
      <c r="OLU66" s="55"/>
      <c r="OLV66" s="55"/>
      <c r="OLW66" s="55"/>
      <c r="OLX66" s="55"/>
      <c r="OLY66" s="55"/>
      <c r="OLZ66" s="55"/>
      <c r="OMA66" s="55"/>
      <c r="OMB66" s="55"/>
      <c r="OMC66" s="55"/>
      <c r="OMD66" s="55"/>
      <c r="OME66" s="55"/>
      <c r="OMF66" s="55"/>
      <c r="OMG66" s="55"/>
      <c r="OMH66" s="55"/>
      <c r="OMI66" s="55"/>
      <c r="OMJ66" s="55"/>
      <c r="OMK66" s="55"/>
      <c r="OML66" s="55"/>
      <c r="OMM66" s="55"/>
      <c r="OMN66" s="55"/>
      <c r="OMO66" s="55"/>
      <c r="OMP66" s="55"/>
      <c r="OMQ66" s="55"/>
      <c r="OMR66" s="55"/>
      <c r="OMS66" s="55"/>
      <c r="OMT66" s="55"/>
      <c r="OMU66" s="55"/>
      <c r="OMV66" s="55"/>
      <c r="OMW66" s="55"/>
      <c r="OMX66" s="55"/>
      <c r="OMY66" s="55"/>
      <c r="OMZ66" s="55"/>
      <c r="ONA66" s="55"/>
      <c r="ONB66" s="55"/>
      <c r="ONC66" s="55"/>
      <c r="OND66" s="55"/>
      <c r="ONE66" s="55"/>
      <c r="ONF66" s="55"/>
      <c r="ONG66" s="55"/>
      <c r="ONH66" s="55"/>
      <c r="ONI66" s="55"/>
      <c r="ONJ66" s="55"/>
      <c r="ONK66" s="55"/>
      <c r="ONL66" s="55"/>
      <c r="ONM66" s="55"/>
      <c r="ONN66" s="55"/>
      <c r="ONO66" s="55"/>
      <c r="ONP66" s="55"/>
      <c r="ONQ66" s="55"/>
      <c r="ONR66" s="55"/>
      <c r="ONS66" s="55"/>
      <c r="ONT66" s="55"/>
      <c r="ONU66" s="55"/>
      <c r="ONV66" s="55"/>
      <c r="ONW66" s="55"/>
      <c r="ONX66" s="55"/>
      <c r="ONY66" s="55"/>
      <c r="ONZ66" s="55"/>
      <c r="OOA66" s="55"/>
      <c r="OOB66" s="55"/>
      <c r="OOC66" s="55"/>
      <c r="OOD66" s="55"/>
      <c r="OOE66" s="55"/>
      <c r="OOF66" s="55"/>
      <c r="OOG66" s="55"/>
      <c r="OOH66" s="55"/>
      <c r="OOI66" s="55"/>
      <c r="OOJ66" s="55"/>
      <c r="OOK66" s="55"/>
      <c r="OOL66" s="55"/>
      <c r="OOM66" s="55"/>
      <c r="OON66" s="55"/>
      <c r="OOO66" s="55"/>
      <c r="OOP66" s="55"/>
      <c r="OOQ66" s="55"/>
      <c r="OOR66" s="55"/>
      <c r="OOS66" s="55"/>
      <c r="OOT66" s="55"/>
      <c r="OOU66" s="55"/>
      <c r="OOV66" s="55"/>
      <c r="OOW66" s="55"/>
      <c r="OOX66" s="55"/>
      <c r="OOY66" s="55"/>
      <c r="OOZ66" s="55"/>
      <c r="OPA66" s="55"/>
      <c r="OPB66" s="55"/>
      <c r="OPC66" s="55"/>
      <c r="OPD66" s="55"/>
      <c r="OPE66" s="55"/>
      <c r="OPF66" s="55"/>
      <c r="OPG66" s="55"/>
      <c r="OPH66" s="55"/>
      <c r="OPI66" s="55"/>
      <c r="OPJ66" s="55"/>
      <c r="OPK66" s="55"/>
      <c r="OPL66" s="55"/>
      <c r="OPM66" s="55"/>
      <c r="OPN66" s="55"/>
      <c r="OPO66" s="55"/>
      <c r="OPP66" s="55"/>
      <c r="OPQ66" s="55"/>
      <c r="OPR66" s="55"/>
      <c r="OPS66" s="55"/>
      <c r="OPT66" s="55"/>
      <c r="OPU66" s="55"/>
      <c r="OPV66" s="55"/>
      <c r="OPW66" s="55"/>
      <c r="OPX66" s="55"/>
      <c r="OPY66" s="55"/>
      <c r="OPZ66" s="55"/>
      <c r="OQA66" s="55"/>
      <c r="OQB66" s="55"/>
      <c r="OQC66" s="55"/>
      <c r="OQD66" s="55"/>
      <c r="OQE66" s="55"/>
      <c r="OQF66" s="55"/>
      <c r="OQG66" s="55"/>
      <c r="OQH66" s="55"/>
      <c r="OQI66" s="55"/>
      <c r="OQJ66" s="55"/>
      <c r="OQK66" s="55"/>
      <c r="OQL66" s="55"/>
      <c r="OQM66" s="55"/>
      <c r="OQN66" s="55"/>
      <c r="OQO66" s="55"/>
      <c r="OQP66" s="55"/>
      <c r="OQQ66" s="55"/>
      <c r="OQR66" s="55"/>
      <c r="OQS66" s="55"/>
      <c r="OQT66" s="55"/>
      <c r="OQU66" s="55"/>
      <c r="OQV66" s="55"/>
      <c r="OQW66" s="55"/>
      <c r="OQX66" s="55"/>
      <c r="OQY66" s="55"/>
      <c r="OQZ66" s="55"/>
      <c r="ORA66" s="55"/>
      <c r="ORB66" s="55"/>
      <c r="ORC66" s="55"/>
      <c r="ORD66" s="55"/>
      <c r="ORE66" s="55"/>
      <c r="ORF66" s="55"/>
      <c r="ORG66" s="55"/>
      <c r="ORH66" s="55"/>
      <c r="ORI66" s="55"/>
      <c r="ORJ66" s="55"/>
      <c r="ORK66" s="55"/>
      <c r="ORL66" s="55"/>
      <c r="ORM66" s="55"/>
      <c r="ORN66" s="55"/>
      <c r="ORO66" s="55"/>
      <c r="ORP66" s="55"/>
      <c r="ORQ66" s="55"/>
      <c r="ORR66" s="55"/>
      <c r="ORS66" s="55"/>
      <c r="ORT66" s="55"/>
      <c r="ORU66" s="55"/>
      <c r="ORV66" s="55"/>
      <c r="ORW66" s="55"/>
      <c r="ORX66" s="55"/>
      <c r="ORY66" s="55"/>
      <c r="ORZ66" s="55"/>
      <c r="OSA66" s="55"/>
      <c r="OSB66" s="55"/>
      <c r="OSC66" s="55"/>
      <c r="OSD66" s="55"/>
      <c r="OSE66" s="55"/>
      <c r="OSF66" s="55"/>
      <c r="OSG66" s="55"/>
      <c r="OSH66" s="55"/>
      <c r="OSI66" s="55"/>
      <c r="OSJ66" s="55"/>
      <c r="OSK66" s="55"/>
      <c r="OSL66" s="55"/>
      <c r="OSM66" s="55"/>
      <c r="OSN66" s="55"/>
      <c r="OSO66" s="55"/>
      <c r="OSP66" s="55"/>
      <c r="OSQ66" s="55"/>
      <c r="OSR66" s="55"/>
      <c r="OSS66" s="55"/>
      <c r="OST66" s="55"/>
      <c r="OSU66" s="55"/>
      <c r="OSV66" s="55"/>
      <c r="OSW66" s="55"/>
      <c r="OSX66" s="55"/>
      <c r="OSY66" s="55"/>
      <c r="OSZ66" s="55"/>
      <c r="OTA66" s="55"/>
      <c r="OTB66" s="55"/>
      <c r="OTC66" s="55"/>
      <c r="OTD66" s="55"/>
      <c r="OTE66" s="55"/>
      <c r="OTF66" s="55"/>
      <c r="OTG66" s="55"/>
      <c r="OTH66" s="55"/>
      <c r="OTI66" s="55"/>
      <c r="OTJ66" s="55"/>
      <c r="OTK66" s="55"/>
      <c r="OTL66" s="55"/>
      <c r="OTM66" s="55"/>
      <c r="OTN66" s="55"/>
      <c r="OTO66" s="55"/>
      <c r="OTP66" s="55"/>
      <c r="OTQ66" s="55"/>
      <c r="OTR66" s="55"/>
      <c r="OTS66" s="55"/>
      <c r="OTT66" s="55"/>
      <c r="OTU66" s="55"/>
      <c r="OTV66" s="55"/>
      <c r="OTW66" s="55"/>
      <c r="OTX66" s="55"/>
      <c r="OTY66" s="55"/>
      <c r="OTZ66" s="55"/>
      <c r="OUA66" s="55"/>
      <c r="OUB66" s="55"/>
      <c r="OUC66" s="55"/>
      <c r="OUD66" s="55"/>
      <c r="OUE66" s="55"/>
      <c r="OUF66" s="55"/>
      <c r="OUG66" s="55"/>
      <c r="OUH66" s="55"/>
      <c r="OUI66" s="55"/>
      <c r="OUJ66" s="55"/>
      <c r="OUK66" s="55"/>
      <c r="OUL66" s="55"/>
      <c r="OUM66" s="55"/>
      <c r="OUN66" s="55"/>
      <c r="OUO66" s="55"/>
      <c r="OUP66" s="55"/>
      <c r="OUQ66" s="55"/>
      <c r="OUR66" s="55"/>
      <c r="OUS66" s="55"/>
      <c r="OUT66" s="55"/>
      <c r="OUU66" s="55"/>
      <c r="OUV66" s="55"/>
      <c r="OUW66" s="55"/>
      <c r="OUX66" s="55"/>
      <c r="OUY66" s="55"/>
      <c r="OUZ66" s="55"/>
      <c r="OVA66" s="55"/>
      <c r="OVB66" s="55"/>
      <c r="OVC66" s="55"/>
      <c r="OVD66" s="55"/>
      <c r="OVE66" s="55"/>
      <c r="OVF66" s="55"/>
      <c r="OVG66" s="55"/>
      <c r="OVH66" s="55"/>
      <c r="OVI66" s="55"/>
      <c r="OVJ66" s="55"/>
      <c r="OVK66" s="55"/>
      <c r="OVL66" s="55"/>
      <c r="OVM66" s="55"/>
      <c r="OVN66" s="55"/>
      <c r="OVO66" s="55"/>
      <c r="OVP66" s="55"/>
      <c r="OVQ66" s="55"/>
      <c r="OVR66" s="55"/>
      <c r="OVS66" s="55"/>
      <c r="OVT66" s="55"/>
      <c r="OVU66" s="55"/>
      <c r="OVV66" s="55"/>
      <c r="OVW66" s="55"/>
      <c r="OVX66" s="55"/>
      <c r="OVY66" s="55"/>
      <c r="OVZ66" s="55"/>
      <c r="OWA66" s="55"/>
      <c r="OWB66" s="55"/>
      <c r="OWC66" s="55"/>
      <c r="OWD66" s="55"/>
      <c r="OWE66" s="55"/>
      <c r="OWF66" s="55"/>
      <c r="OWG66" s="55"/>
      <c r="OWH66" s="55"/>
      <c r="OWI66" s="55"/>
      <c r="OWJ66" s="55"/>
      <c r="OWK66" s="55"/>
      <c r="OWL66" s="55"/>
      <c r="OWM66" s="55"/>
      <c r="OWN66" s="55"/>
      <c r="OWO66" s="55"/>
      <c r="OWP66" s="55"/>
      <c r="OWQ66" s="55"/>
      <c r="OWR66" s="55"/>
      <c r="OWS66" s="55"/>
      <c r="OWT66" s="55"/>
      <c r="OWU66" s="55"/>
      <c r="OWV66" s="55"/>
      <c r="OWW66" s="55"/>
      <c r="OWX66" s="55"/>
      <c r="OWY66" s="55"/>
      <c r="OWZ66" s="55"/>
      <c r="OXA66" s="55"/>
      <c r="OXB66" s="55"/>
      <c r="OXC66" s="55"/>
      <c r="OXD66" s="55"/>
      <c r="OXE66" s="55"/>
      <c r="OXF66" s="55"/>
      <c r="OXG66" s="55"/>
      <c r="OXH66" s="55"/>
      <c r="OXI66" s="55"/>
      <c r="OXJ66" s="55"/>
      <c r="OXK66" s="55"/>
      <c r="OXL66" s="55"/>
      <c r="OXM66" s="55"/>
      <c r="OXN66" s="55"/>
      <c r="OXO66" s="55"/>
      <c r="OXP66" s="55"/>
      <c r="OXQ66" s="55"/>
      <c r="OXR66" s="55"/>
      <c r="OXS66" s="55"/>
      <c r="OXT66" s="55"/>
      <c r="OXU66" s="55"/>
      <c r="OXV66" s="55"/>
      <c r="OXW66" s="55"/>
      <c r="OXX66" s="55"/>
      <c r="OXY66" s="55"/>
      <c r="OXZ66" s="55"/>
      <c r="OYA66" s="55"/>
      <c r="OYB66" s="55"/>
      <c r="OYC66" s="55"/>
      <c r="OYD66" s="55"/>
      <c r="OYE66" s="55"/>
      <c r="OYF66" s="55"/>
      <c r="OYG66" s="55"/>
      <c r="OYH66" s="55"/>
      <c r="OYI66" s="55"/>
      <c r="OYJ66" s="55"/>
      <c r="OYK66" s="55"/>
      <c r="OYL66" s="55"/>
      <c r="OYM66" s="55"/>
      <c r="OYN66" s="55"/>
      <c r="OYO66" s="55"/>
      <c r="OYP66" s="55"/>
      <c r="OYQ66" s="55"/>
      <c r="OYR66" s="55"/>
      <c r="OYS66" s="55"/>
      <c r="OYT66" s="55"/>
      <c r="OYU66" s="55"/>
      <c r="OYV66" s="55"/>
      <c r="OYW66" s="55"/>
      <c r="OYX66" s="55"/>
      <c r="OYY66" s="55"/>
      <c r="OYZ66" s="55"/>
      <c r="OZA66" s="55"/>
      <c r="OZB66" s="55"/>
      <c r="OZC66" s="55"/>
      <c r="OZD66" s="55"/>
      <c r="OZE66" s="55"/>
      <c r="OZF66" s="55"/>
      <c r="OZG66" s="55"/>
      <c r="OZH66" s="55"/>
      <c r="OZI66" s="55"/>
      <c r="OZJ66" s="55"/>
      <c r="OZK66" s="55"/>
      <c r="OZL66" s="55"/>
      <c r="OZM66" s="55"/>
      <c r="OZN66" s="55"/>
      <c r="OZO66" s="55"/>
      <c r="OZP66" s="55"/>
      <c r="OZQ66" s="55"/>
      <c r="OZR66" s="55"/>
      <c r="OZS66" s="55"/>
      <c r="OZT66" s="55"/>
      <c r="OZU66" s="55"/>
      <c r="OZV66" s="55"/>
      <c r="OZW66" s="55"/>
      <c r="OZX66" s="55"/>
      <c r="OZY66" s="55"/>
      <c r="OZZ66" s="55"/>
      <c r="PAA66" s="55"/>
      <c r="PAB66" s="55"/>
      <c r="PAC66" s="55"/>
      <c r="PAD66" s="55"/>
      <c r="PAE66" s="55"/>
      <c r="PAF66" s="55"/>
      <c r="PAG66" s="55"/>
      <c r="PAH66" s="55"/>
      <c r="PAI66" s="55"/>
      <c r="PAJ66" s="55"/>
      <c r="PAK66" s="55"/>
      <c r="PAL66" s="55"/>
      <c r="PAM66" s="55"/>
      <c r="PAN66" s="55"/>
      <c r="PAO66" s="55"/>
      <c r="PAP66" s="55"/>
      <c r="PAQ66" s="55"/>
      <c r="PAR66" s="55"/>
      <c r="PAS66" s="55"/>
      <c r="PAT66" s="55"/>
      <c r="PAU66" s="55"/>
      <c r="PAV66" s="55"/>
      <c r="PAW66" s="55"/>
      <c r="PAX66" s="55"/>
      <c r="PAY66" s="55"/>
      <c r="PAZ66" s="55"/>
      <c r="PBA66" s="55"/>
      <c r="PBB66" s="55"/>
      <c r="PBC66" s="55"/>
      <c r="PBD66" s="55"/>
      <c r="PBE66" s="55"/>
      <c r="PBF66" s="55"/>
      <c r="PBG66" s="55"/>
      <c r="PBH66" s="55"/>
      <c r="PBI66" s="55"/>
      <c r="PBJ66" s="55"/>
      <c r="PBK66" s="55"/>
      <c r="PBL66" s="55"/>
      <c r="PBM66" s="55"/>
      <c r="PBN66" s="55"/>
      <c r="PBO66" s="55"/>
      <c r="PBP66" s="55"/>
      <c r="PBQ66" s="55"/>
      <c r="PBR66" s="55"/>
      <c r="PBS66" s="55"/>
      <c r="PBT66" s="55"/>
      <c r="PBU66" s="55"/>
      <c r="PBV66" s="55"/>
      <c r="PBW66" s="55"/>
      <c r="PBX66" s="55"/>
      <c r="PBY66" s="55"/>
      <c r="PBZ66" s="55"/>
      <c r="PCA66" s="55"/>
      <c r="PCB66" s="55"/>
      <c r="PCC66" s="55"/>
      <c r="PCD66" s="55"/>
      <c r="PCE66" s="55"/>
      <c r="PCF66" s="55"/>
      <c r="PCG66" s="55"/>
      <c r="PCH66" s="55"/>
      <c r="PCI66" s="55"/>
      <c r="PCJ66" s="55"/>
      <c r="PCK66" s="55"/>
      <c r="PCL66" s="55"/>
      <c r="PCM66" s="55"/>
      <c r="PCN66" s="55"/>
      <c r="PCO66" s="55"/>
      <c r="PCP66" s="55"/>
      <c r="PCQ66" s="55"/>
      <c r="PCR66" s="55"/>
      <c r="PCS66" s="55"/>
      <c r="PCT66" s="55"/>
      <c r="PCU66" s="55"/>
      <c r="PCV66" s="55"/>
      <c r="PCW66" s="55"/>
      <c r="PCX66" s="55"/>
      <c r="PCY66" s="55"/>
      <c r="PCZ66" s="55"/>
      <c r="PDA66" s="55"/>
      <c r="PDB66" s="55"/>
      <c r="PDC66" s="55"/>
      <c r="PDD66" s="55"/>
      <c r="PDE66" s="55"/>
      <c r="PDF66" s="55"/>
      <c r="PDG66" s="55"/>
      <c r="PDH66" s="55"/>
      <c r="PDI66" s="55"/>
      <c r="PDJ66" s="55"/>
      <c r="PDK66" s="55"/>
      <c r="PDL66" s="55"/>
      <c r="PDM66" s="55"/>
      <c r="PDN66" s="55"/>
      <c r="PDO66" s="55"/>
      <c r="PDP66" s="55"/>
      <c r="PDQ66" s="55"/>
      <c r="PDR66" s="55"/>
      <c r="PDS66" s="55"/>
      <c r="PDT66" s="55"/>
      <c r="PDU66" s="55"/>
      <c r="PDV66" s="55"/>
      <c r="PDW66" s="55"/>
      <c r="PDX66" s="55"/>
      <c r="PDY66" s="55"/>
      <c r="PDZ66" s="55"/>
      <c r="PEA66" s="55"/>
      <c r="PEB66" s="55"/>
      <c r="PEC66" s="55"/>
      <c r="PED66" s="55"/>
      <c r="PEE66" s="55"/>
      <c r="PEF66" s="55"/>
      <c r="PEG66" s="55"/>
      <c r="PEH66" s="55"/>
      <c r="PEI66" s="55"/>
      <c r="PEJ66" s="55"/>
      <c r="PEK66" s="55"/>
      <c r="PEL66" s="55"/>
      <c r="PEM66" s="55"/>
      <c r="PEN66" s="55"/>
      <c r="PEO66" s="55"/>
      <c r="PEP66" s="55"/>
      <c r="PEQ66" s="55"/>
      <c r="PER66" s="55"/>
      <c r="PES66" s="55"/>
      <c r="PET66" s="55"/>
      <c r="PEU66" s="55"/>
      <c r="PEV66" s="55"/>
      <c r="PEW66" s="55"/>
      <c r="PEX66" s="55"/>
      <c r="PEY66" s="55"/>
      <c r="PEZ66" s="55"/>
      <c r="PFA66" s="55"/>
      <c r="PFB66" s="55"/>
      <c r="PFC66" s="55"/>
      <c r="PFD66" s="55"/>
      <c r="PFE66" s="55"/>
      <c r="PFF66" s="55"/>
      <c r="PFG66" s="55"/>
      <c r="PFH66" s="55"/>
      <c r="PFI66" s="55"/>
      <c r="PFJ66" s="55"/>
      <c r="PFK66" s="55"/>
      <c r="PFL66" s="55"/>
      <c r="PFM66" s="55"/>
      <c r="PFN66" s="55"/>
      <c r="PFO66" s="55"/>
      <c r="PFP66" s="55"/>
      <c r="PFQ66" s="55"/>
      <c r="PFR66" s="55"/>
      <c r="PFS66" s="55"/>
      <c r="PFT66" s="55"/>
      <c r="PFU66" s="55"/>
      <c r="PFV66" s="55"/>
      <c r="PFW66" s="55"/>
      <c r="PFX66" s="55"/>
      <c r="PFY66" s="55"/>
      <c r="PFZ66" s="55"/>
      <c r="PGA66" s="55"/>
      <c r="PGB66" s="55"/>
      <c r="PGC66" s="55"/>
      <c r="PGD66" s="55"/>
      <c r="PGE66" s="55"/>
      <c r="PGF66" s="55"/>
      <c r="PGG66" s="55"/>
      <c r="PGH66" s="55"/>
      <c r="PGI66" s="55"/>
      <c r="PGJ66" s="55"/>
      <c r="PGK66" s="55"/>
      <c r="PGL66" s="55"/>
      <c r="PGM66" s="55"/>
      <c r="PGN66" s="55"/>
      <c r="PGO66" s="55"/>
      <c r="PGP66" s="55"/>
      <c r="PGQ66" s="55"/>
      <c r="PGR66" s="55"/>
      <c r="PGS66" s="55"/>
      <c r="PGT66" s="55"/>
      <c r="PGU66" s="55"/>
      <c r="PGV66" s="55"/>
      <c r="PGW66" s="55"/>
      <c r="PGX66" s="55"/>
      <c r="PGY66" s="55"/>
      <c r="PGZ66" s="55"/>
      <c r="PHA66" s="55"/>
      <c r="PHB66" s="55"/>
      <c r="PHC66" s="55"/>
      <c r="PHD66" s="55"/>
      <c r="PHE66" s="55"/>
      <c r="PHF66" s="55"/>
      <c r="PHG66" s="55"/>
      <c r="PHH66" s="55"/>
      <c r="PHI66" s="55"/>
      <c r="PHJ66" s="55"/>
      <c r="PHK66" s="55"/>
      <c r="PHL66" s="55"/>
      <c r="PHM66" s="55"/>
      <c r="PHN66" s="55"/>
      <c r="PHO66" s="55"/>
      <c r="PHP66" s="55"/>
      <c r="PHQ66" s="55"/>
      <c r="PHR66" s="55"/>
      <c r="PHS66" s="55"/>
      <c r="PHT66" s="55"/>
      <c r="PHU66" s="55"/>
      <c r="PHV66" s="55"/>
      <c r="PHW66" s="55"/>
      <c r="PHX66" s="55"/>
      <c r="PHY66" s="55"/>
      <c r="PHZ66" s="55"/>
      <c r="PIA66" s="55"/>
      <c r="PIB66" s="55"/>
      <c r="PIC66" s="55"/>
      <c r="PID66" s="55"/>
      <c r="PIE66" s="55"/>
      <c r="PIF66" s="55"/>
      <c r="PIG66" s="55"/>
      <c r="PIH66" s="55"/>
      <c r="PII66" s="55"/>
      <c r="PIJ66" s="55"/>
      <c r="PIK66" s="55"/>
      <c r="PIL66" s="55"/>
      <c r="PIM66" s="55"/>
      <c r="PIN66" s="55"/>
      <c r="PIO66" s="55"/>
      <c r="PIP66" s="55"/>
      <c r="PIQ66" s="55"/>
      <c r="PIR66" s="55"/>
      <c r="PIS66" s="55"/>
      <c r="PIT66" s="55"/>
      <c r="PIU66" s="55"/>
      <c r="PIV66" s="55"/>
      <c r="PIW66" s="55"/>
      <c r="PIX66" s="55"/>
      <c r="PIY66" s="55"/>
      <c r="PIZ66" s="55"/>
      <c r="PJA66" s="55"/>
      <c r="PJB66" s="55"/>
      <c r="PJC66" s="55"/>
      <c r="PJD66" s="55"/>
      <c r="PJE66" s="55"/>
      <c r="PJF66" s="55"/>
      <c r="PJG66" s="55"/>
      <c r="PJH66" s="55"/>
      <c r="PJI66" s="55"/>
      <c r="PJJ66" s="55"/>
      <c r="PJK66" s="55"/>
      <c r="PJL66" s="55"/>
      <c r="PJM66" s="55"/>
      <c r="PJN66" s="55"/>
      <c r="PJO66" s="55"/>
      <c r="PJP66" s="55"/>
      <c r="PJQ66" s="55"/>
      <c r="PJR66" s="55"/>
      <c r="PJS66" s="55"/>
      <c r="PJT66" s="55"/>
      <c r="PJU66" s="55"/>
      <c r="PJV66" s="55"/>
      <c r="PJW66" s="55"/>
      <c r="PJX66" s="55"/>
      <c r="PJY66" s="55"/>
      <c r="PJZ66" s="55"/>
      <c r="PKA66" s="55"/>
      <c r="PKB66" s="55"/>
      <c r="PKC66" s="55"/>
      <c r="PKD66" s="55"/>
      <c r="PKE66" s="55"/>
      <c r="PKF66" s="55"/>
      <c r="PKG66" s="55"/>
      <c r="PKH66" s="55"/>
      <c r="PKI66" s="55"/>
      <c r="PKJ66" s="55"/>
      <c r="PKK66" s="55"/>
      <c r="PKL66" s="55"/>
      <c r="PKM66" s="55"/>
      <c r="PKN66" s="55"/>
      <c r="PKO66" s="55"/>
      <c r="PKP66" s="55"/>
      <c r="PKQ66" s="55"/>
      <c r="PKR66" s="55"/>
      <c r="PKS66" s="55"/>
      <c r="PKT66" s="55"/>
      <c r="PKU66" s="55"/>
      <c r="PKV66" s="55"/>
      <c r="PKW66" s="55"/>
      <c r="PKX66" s="55"/>
      <c r="PKY66" s="55"/>
      <c r="PKZ66" s="55"/>
      <c r="PLA66" s="55"/>
      <c r="PLB66" s="55"/>
      <c r="PLC66" s="55"/>
      <c r="PLD66" s="55"/>
      <c r="PLE66" s="55"/>
      <c r="PLF66" s="55"/>
      <c r="PLG66" s="55"/>
      <c r="PLH66" s="55"/>
      <c r="PLI66" s="55"/>
      <c r="PLJ66" s="55"/>
      <c r="PLK66" s="55"/>
      <c r="PLL66" s="55"/>
      <c r="PLM66" s="55"/>
      <c r="PLN66" s="55"/>
      <c r="PLO66" s="55"/>
      <c r="PLP66" s="55"/>
      <c r="PLQ66" s="55"/>
      <c r="PLR66" s="55"/>
      <c r="PLS66" s="55"/>
      <c r="PLT66" s="55"/>
      <c r="PLU66" s="55"/>
      <c r="PLV66" s="55"/>
      <c r="PLW66" s="55"/>
      <c r="PLX66" s="55"/>
      <c r="PLY66" s="55"/>
      <c r="PLZ66" s="55"/>
      <c r="PMA66" s="55"/>
      <c r="PMB66" s="55"/>
      <c r="PMC66" s="55"/>
      <c r="PMD66" s="55"/>
      <c r="PME66" s="55"/>
      <c r="PMF66" s="55"/>
      <c r="PMG66" s="55"/>
      <c r="PMH66" s="55"/>
      <c r="PMI66" s="55"/>
      <c r="PMJ66" s="55"/>
      <c r="PMK66" s="55"/>
      <c r="PML66" s="55"/>
      <c r="PMM66" s="55"/>
      <c r="PMN66" s="55"/>
      <c r="PMO66" s="55"/>
      <c r="PMP66" s="55"/>
      <c r="PMQ66" s="55"/>
      <c r="PMR66" s="55"/>
      <c r="PMS66" s="55"/>
      <c r="PMT66" s="55"/>
      <c r="PMU66" s="55"/>
      <c r="PMV66" s="55"/>
      <c r="PMW66" s="55"/>
      <c r="PMX66" s="55"/>
      <c r="PMY66" s="55"/>
      <c r="PMZ66" s="55"/>
      <c r="PNA66" s="55"/>
      <c r="PNB66" s="55"/>
      <c r="PNC66" s="55"/>
      <c r="PND66" s="55"/>
      <c r="PNE66" s="55"/>
      <c r="PNF66" s="55"/>
      <c r="PNG66" s="55"/>
      <c r="PNH66" s="55"/>
      <c r="PNI66" s="55"/>
      <c r="PNJ66" s="55"/>
      <c r="PNK66" s="55"/>
      <c r="PNL66" s="55"/>
      <c r="PNM66" s="55"/>
      <c r="PNN66" s="55"/>
      <c r="PNO66" s="55"/>
      <c r="PNP66" s="55"/>
      <c r="PNQ66" s="55"/>
      <c r="PNR66" s="55"/>
      <c r="PNS66" s="55"/>
      <c r="PNT66" s="55"/>
      <c r="PNU66" s="55"/>
      <c r="PNV66" s="55"/>
      <c r="PNW66" s="55"/>
      <c r="PNX66" s="55"/>
      <c r="PNY66" s="55"/>
      <c r="PNZ66" s="55"/>
      <c r="POA66" s="55"/>
      <c r="POB66" s="55"/>
      <c r="POC66" s="55"/>
      <c r="POD66" s="55"/>
      <c r="POE66" s="55"/>
      <c r="POF66" s="55"/>
      <c r="POG66" s="55"/>
      <c r="POH66" s="55"/>
      <c r="POI66" s="55"/>
      <c r="POJ66" s="55"/>
      <c r="POK66" s="55"/>
      <c r="POL66" s="55"/>
      <c r="POM66" s="55"/>
      <c r="PON66" s="55"/>
      <c r="POO66" s="55"/>
      <c r="POP66" s="55"/>
      <c r="POQ66" s="55"/>
      <c r="POR66" s="55"/>
      <c r="POS66" s="55"/>
      <c r="POT66" s="55"/>
      <c r="POU66" s="55"/>
      <c r="POV66" s="55"/>
      <c r="POW66" s="55"/>
      <c r="POX66" s="55"/>
      <c r="POY66" s="55"/>
      <c r="POZ66" s="55"/>
      <c r="PPA66" s="55"/>
      <c r="PPB66" s="55"/>
      <c r="PPC66" s="55"/>
      <c r="PPD66" s="55"/>
      <c r="PPE66" s="55"/>
      <c r="PPF66" s="55"/>
      <c r="PPG66" s="55"/>
      <c r="PPH66" s="55"/>
      <c r="PPI66" s="55"/>
      <c r="PPJ66" s="55"/>
      <c r="PPK66" s="55"/>
      <c r="PPL66" s="55"/>
      <c r="PPM66" s="55"/>
      <c r="PPN66" s="55"/>
      <c r="PPO66" s="55"/>
      <c r="PPP66" s="55"/>
      <c r="PPQ66" s="55"/>
      <c r="PPR66" s="55"/>
      <c r="PPS66" s="55"/>
      <c r="PPT66" s="55"/>
      <c r="PPU66" s="55"/>
      <c r="PPV66" s="55"/>
      <c r="PPW66" s="55"/>
      <c r="PPX66" s="55"/>
      <c r="PPY66" s="55"/>
      <c r="PPZ66" s="55"/>
      <c r="PQA66" s="55"/>
      <c r="PQB66" s="55"/>
      <c r="PQC66" s="55"/>
      <c r="PQD66" s="55"/>
      <c r="PQE66" s="55"/>
      <c r="PQF66" s="55"/>
      <c r="PQG66" s="55"/>
      <c r="PQH66" s="55"/>
      <c r="PQI66" s="55"/>
      <c r="PQJ66" s="55"/>
      <c r="PQK66" s="55"/>
      <c r="PQL66" s="55"/>
      <c r="PQM66" s="55"/>
      <c r="PQN66" s="55"/>
      <c r="PQO66" s="55"/>
      <c r="PQP66" s="55"/>
      <c r="PQQ66" s="55"/>
      <c r="PQR66" s="55"/>
      <c r="PQS66" s="55"/>
      <c r="PQT66" s="55"/>
      <c r="PQU66" s="55"/>
      <c r="PQV66" s="55"/>
      <c r="PQW66" s="55"/>
      <c r="PQX66" s="55"/>
      <c r="PQY66" s="55"/>
      <c r="PQZ66" s="55"/>
      <c r="PRA66" s="55"/>
      <c r="PRB66" s="55"/>
      <c r="PRC66" s="55"/>
      <c r="PRD66" s="55"/>
      <c r="PRE66" s="55"/>
      <c r="PRF66" s="55"/>
      <c r="PRG66" s="55"/>
      <c r="PRH66" s="55"/>
      <c r="PRI66" s="55"/>
      <c r="PRJ66" s="55"/>
      <c r="PRK66" s="55"/>
      <c r="PRL66" s="55"/>
      <c r="PRM66" s="55"/>
      <c r="PRN66" s="55"/>
      <c r="PRO66" s="55"/>
      <c r="PRP66" s="55"/>
      <c r="PRQ66" s="55"/>
      <c r="PRR66" s="55"/>
      <c r="PRS66" s="55"/>
      <c r="PRT66" s="55"/>
      <c r="PRU66" s="55"/>
      <c r="PRV66" s="55"/>
      <c r="PRW66" s="55"/>
      <c r="PRX66" s="55"/>
      <c r="PRY66" s="55"/>
      <c r="PRZ66" s="55"/>
      <c r="PSA66" s="55"/>
      <c r="PSB66" s="55"/>
      <c r="PSC66" s="55"/>
      <c r="PSD66" s="55"/>
      <c r="PSE66" s="55"/>
      <c r="PSF66" s="55"/>
      <c r="PSG66" s="55"/>
      <c r="PSH66" s="55"/>
      <c r="PSI66" s="55"/>
      <c r="PSJ66" s="55"/>
      <c r="PSK66" s="55"/>
      <c r="PSL66" s="55"/>
      <c r="PSM66" s="55"/>
      <c r="PSN66" s="55"/>
      <c r="PSO66" s="55"/>
      <c r="PSP66" s="55"/>
      <c r="PSQ66" s="55"/>
      <c r="PSR66" s="55"/>
      <c r="PSS66" s="55"/>
      <c r="PST66" s="55"/>
      <c r="PSU66" s="55"/>
      <c r="PSV66" s="55"/>
      <c r="PSW66" s="55"/>
      <c r="PSX66" s="55"/>
      <c r="PSY66" s="55"/>
      <c r="PSZ66" s="55"/>
      <c r="PTA66" s="55"/>
      <c r="PTB66" s="55"/>
      <c r="PTC66" s="55"/>
      <c r="PTD66" s="55"/>
      <c r="PTE66" s="55"/>
      <c r="PTF66" s="55"/>
      <c r="PTG66" s="55"/>
      <c r="PTH66" s="55"/>
      <c r="PTI66" s="55"/>
      <c r="PTJ66" s="55"/>
      <c r="PTK66" s="55"/>
      <c r="PTL66" s="55"/>
      <c r="PTM66" s="55"/>
      <c r="PTN66" s="55"/>
      <c r="PTO66" s="55"/>
      <c r="PTP66" s="55"/>
      <c r="PTQ66" s="55"/>
      <c r="PTR66" s="55"/>
      <c r="PTS66" s="55"/>
      <c r="PTT66" s="55"/>
      <c r="PTU66" s="55"/>
      <c r="PTV66" s="55"/>
      <c r="PTW66" s="55"/>
      <c r="PTX66" s="55"/>
      <c r="PTY66" s="55"/>
      <c r="PTZ66" s="55"/>
      <c r="PUA66" s="55"/>
      <c r="PUB66" s="55"/>
      <c r="PUC66" s="55"/>
      <c r="PUD66" s="55"/>
      <c r="PUE66" s="55"/>
      <c r="PUF66" s="55"/>
      <c r="PUG66" s="55"/>
      <c r="PUH66" s="55"/>
      <c r="PUI66" s="55"/>
      <c r="PUJ66" s="55"/>
      <c r="PUK66" s="55"/>
      <c r="PUL66" s="55"/>
      <c r="PUM66" s="55"/>
      <c r="PUN66" s="55"/>
      <c r="PUO66" s="55"/>
      <c r="PUP66" s="55"/>
      <c r="PUQ66" s="55"/>
      <c r="PUR66" s="55"/>
      <c r="PUS66" s="55"/>
      <c r="PUT66" s="55"/>
      <c r="PUU66" s="55"/>
      <c r="PUV66" s="55"/>
      <c r="PUW66" s="55"/>
      <c r="PUX66" s="55"/>
      <c r="PUY66" s="55"/>
      <c r="PUZ66" s="55"/>
      <c r="PVA66" s="55"/>
      <c r="PVB66" s="55"/>
      <c r="PVC66" s="55"/>
      <c r="PVD66" s="55"/>
      <c r="PVE66" s="55"/>
      <c r="PVF66" s="55"/>
      <c r="PVG66" s="55"/>
      <c r="PVH66" s="55"/>
      <c r="PVI66" s="55"/>
      <c r="PVJ66" s="55"/>
      <c r="PVK66" s="55"/>
      <c r="PVL66" s="55"/>
      <c r="PVM66" s="55"/>
      <c r="PVN66" s="55"/>
      <c r="PVO66" s="55"/>
      <c r="PVP66" s="55"/>
      <c r="PVQ66" s="55"/>
      <c r="PVR66" s="55"/>
      <c r="PVS66" s="55"/>
      <c r="PVT66" s="55"/>
      <c r="PVU66" s="55"/>
      <c r="PVV66" s="55"/>
      <c r="PVW66" s="55"/>
      <c r="PVX66" s="55"/>
      <c r="PVY66" s="55"/>
      <c r="PVZ66" s="55"/>
      <c r="PWA66" s="55"/>
      <c r="PWB66" s="55"/>
      <c r="PWC66" s="55"/>
      <c r="PWD66" s="55"/>
      <c r="PWE66" s="55"/>
      <c r="PWF66" s="55"/>
      <c r="PWG66" s="55"/>
      <c r="PWH66" s="55"/>
      <c r="PWI66" s="55"/>
      <c r="PWJ66" s="55"/>
      <c r="PWK66" s="55"/>
      <c r="PWL66" s="55"/>
      <c r="PWM66" s="55"/>
      <c r="PWN66" s="55"/>
      <c r="PWO66" s="55"/>
      <c r="PWP66" s="55"/>
      <c r="PWQ66" s="55"/>
      <c r="PWR66" s="55"/>
      <c r="PWS66" s="55"/>
      <c r="PWT66" s="55"/>
      <c r="PWU66" s="55"/>
      <c r="PWV66" s="55"/>
      <c r="PWW66" s="55"/>
      <c r="PWX66" s="55"/>
      <c r="PWY66" s="55"/>
      <c r="PWZ66" s="55"/>
      <c r="PXA66" s="55"/>
      <c r="PXB66" s="55"/>
      <c r="PXC66" s="55"/>
      <c r="PXD66" s="55"/>
      <c r="PXE66" s="55"/>
      <c r="PXF66" s="55"/>
      <c r="PXG66" s="55"/>
      <c r="PXH66" s="55"/>
      <c r="PXI66" s="55"/>
      <c r="PXJ66" s="55"/>
      <c r="PXK66" s="55"/>
      <c r="PXL66" s="55"/>
      <c r="PXM66" s="55"/>
      <c r="PXN66" s="55"/>
      <c r="PXO66" s="55"/>
      <c r="PXP66" s="55"/>
      <c r="PXQ66" s="55"/>
      <c r="PXR66" s="55"/>
      <c r="PXS66" s="55"/>
      <c r="PXT66" s="55"/>
      <c r="PXU66" s="55"/>
      <c r="PXV66" s="55"/>
      <c r="PXW66" s="55"/>
      <c r="PXX66" s="55"/>
      <c r="PXY66" s="55"/>
      <c r="PXZ66" s="55"/>
      <c r="PYA66" s="55"/>
      <c r="PYB66" s="55"/>
      <c r="PYC66" s="55"/>
      <c r="PYD66" s="55"/>
      <c r="PYE66" s="55"/>
      <c r="PYF66" s="55"/>
      <c r="PYG66" s="55"/>
      <c r="PYH66" s="55"/>
      <c r="PYI66" s="55"/>
      <c r="PYJ66" s="55"/>
      <c r="PYK66" s="55"/>
      <c r="PYL66" s="55"/>
      <c r="PYM66" s="55"/>
      <c r="PYN66" s="55"/>
      <c r="PYO66" s="55"/>
      <c r="PYP66" s="55"/>
      <c r="PYQ66" s="55"/>
      <c r="PYR66" s="55"/>
      <c r="PYS66" s="55"/>
      <c r="PYT66" s="55"/>
      <c r="PYU66" s="55"/>
      <c r="PYV66" s="55"/>
      <c r="PYW66" s="55"/>
      <c r="PYX66" s="55"/>
      <c r="PYY66" s="55"/>
      <c r="PYZ66" s="55"/>
      <c r="PZA66" s="55"/>
      <c r="PZB66" s="55"/>
      <c r="PZC66" s="55"/>
      <c r="PZD66" s="55"/>
      <c r="PZE66" s="55"/>
      <c r="PZF66" s="55"/>
      <c r="PZG66" s="55"/>
      <c r="PZH66" s="55"/>
      <c r="PZI66" s="55"/>
      <c r="PZJ66" s="55"/>
      <c r="PZK66" s="55"/>
      <c r="PZL66" s="55"/>
      <c r="PZM66" s="55"/>
      <c r="PZN66" s="55"/>
      <c r="PZO66" s="55"/>
      <c r="PZP66" s="55"/>
      <c r="PZQ66" s="55"/>
      <c r="PZR66" s="55"/>
      <c r="PZS66" s="55"/>
      <c r="PZT66" s="55"/>
      <c r="PZU66" s="55"/>
      <c r="PZV66" s="55"/>
      <c r="PZW66" s="55"/>
      <c r="PZX66" s="55"/>
      <c r="PZY66" s="55"/>
      <c r="PZZ66" s="55"/>
      <c r="QAA66" s="55"/>
      <c r="QAB66" s="55"/>
      <c r="QAC66" s="55"/>
      <c r="QAD66" s="55"/>
      <c r="QAE66" s="55"/>
      <c r="QAF66" s="55"/>
      <c r="QAG66" s="55"/>
      <c r="QAH66" s="55"/>
      <c r="QAI66" s="55"/>
      <c r="QAJ66" s="55"/>
      <c r="QAK66" s="55"/>
      <c r="QAL66" s="55"/>
      <c r="QAM66" s="55"/>
      <c r="QAN66" s="55"/>
      <c r="QAO66" s="55"/>
      <c r="QAP66" s="55"/>
      <c r="QAQ66" s="55"/>
      <c r="QAR66" s="55"/>
      <c r="QAS66" s="55"/>
      <c r="QAT66" s="55"/>
      <c r="QAU66" s="55"/>
      <c r="QAV66" s="55"/>
      <c r="QAW66" s="55"/>
      <c r="QAX66" s="55"/>
      <c r="QAY66" s="55"/>
      <c r="QAZ66" s="55"/>
      <c r="QBA66" s="55"/>
      <c r="QBB66" s="55"/>
      <c r="QBC66" s="55"/>
      <c r="QBD66" s="55"/>
      <c r="QBE66" s="55"/>
      <c r="QBF66" s="55"/>
      <c r="QBG66" s="55"/>
      <c r="QBH66" s="55"/>
      <c r="QBI66" s="55"/>
      <c r="QBJ66" s="55"/>
      <c r="QBK66" s="55"/>
      <c r="QBL66" s="55"/>
      <c r="QBM66" s="55"/>
      <c r="QBN66" s="55"/>
      <c r="QBO66" s="55"/>
      <c r="QBP66" s="55"/>
      <c r="QBQ66" s="55"/>
      <c r="QBR66" s="55"/>
      <c r="QBS66" s="55"/>
      <c r="QBT66" s="55"/>
      <c r="QBU66" s="55"/>
      <c r="QBV66" s="55"/>
      <c r="QBW66" s="55"/>
      <c r="QBX66" s="55"/>
      <c r="QBY66" s="55"/>
      <c r="QBZ66" s="55"/>
      <c r="QCA66" s="55"/>
      <c r="QCB66" s="55"/>
      <c r="QCC66" s="55"/>
      <c r="QCD66" s="55"/>
      <c r="QCE66" s="55"/>
      <c r="QCF66" s="55"/>
      <c r="QCG66" s="55"/>
      <c r="QCH66" s="55"/>
      <c r="QCI66" s="55"/>
      <c r="QCJ66" s="55"/>
      <c r="QCK66" s="55"/>
      <c r="QCL66" s="55"/>
      <c r="QCM66" s="55"/>
      <c r="QCN66" s="55"/>
      <c r="QCO66" s="55"/>
      <c r="QCP66" s="55"/>
      <c r="QCQ66" s="55"/>
      <c r="QCR66" s="55"/>
      <c r="QCS66" s="55"/>
      <c r="QCT66" s="55"/>
      <c r="QCU66" s="55"/>
      <c r="QCV66" s="55"/>
      <c r="QCW66" s="55"/>
      <c r="QCX66" s="55"/>
      <c r="QCY66" s="55"/>
      <c r="QCZ66" s="55"/>
      <c r="QDA66" s="55"/>
      <c r="QDB66" s="55"/>
      <c r="QDC66" s="55"/>
      <c r="QDD66" s="55"/>
      <c r="QDE66" s="55"/>
      <c r="QDF66" s="55"/>
      <c r="QDG66" s="55"/>
      <c r="QDH66" s="55"/>
      <c r="QDI66" s="55"/>
      <c r="QDJ66" s="55"/>
      <c r="QDK66" s="55"/>
      <c r="QDL66" s="55"/>
      <c r="QDM66" s="55"/>
      <c r="QDN66" s="55"/>
      <c r="QDO66" s="55"/>
      <c r="QDP66" s="55"/>
      <c r="QDQ66" s="55"/>
      <c r="QDR66" s="55"/>
      <c r="QDS66" s="55"/>
      <c r="QDT66" s="55"/>
      <c r="QDU66" s="55"/>
      <c r="QDV66" s="55"/>
      <c r="QDW66" s="55"/>
      <c r="QDX66" s="55"/>
      <c r="QDY66" s="55"/>
      <c r="QDZ66" s="55"/>
      <c r="QEA66" s="55"/>
      <c r="QEB66" s="55"/>
      <c r="QEC66" s="55"/>
      <c r="QED66" s="55"/>
      <c r="QEE66" s="55"/>
      <c r="QEF66" s="55"/>
      <c r="QEG66" s="55"/>
      <c r="QEH66" s="55"/>
      <c r="QEI66" s="55"/>
      <c r="QEJ66" s="55"/>
      <c r="QEK66" s="55"/>
      <c r="QEL66" s="55"/>
      <c r="QEM66" s="55"/>
      <c r="QEN66" s="55"/>
      <c r="QEO66" s="55"/>
      <c r="QEP66" s="55"/>
      <c r="QEQ66" s="55"/>
      <c r="QER66" s="55"/>
      <c r="QES66" s="55"/>
      <c r="QET66" s="55"/>
      <c r="QEU66" s="55"/>
      <c r="QEV66" s="55"/>
      <c r="QEW66" s="55"/>
      <c r="QEX66" s="55"/>
      <c r="QEY66" s="55"/>
      <c r="QEZ66" s="55"/>
      <c r="QFA66" s="55"/>
      <c r="QFB66" s="55"/>
      <c r="QFC66" s="55"/>
      <c r="QFD66" s="55"/>
      <c r="QFE66" s="55"/>
      <c r="QFF66" s="55"/>
      <c r="QFG66" s="55"/>
      <c r="QFH66" s="55"/>
      <c r="QFI66" s="55"/>
      <c r="QFJ66" s="55"/>
      <c r="QFK66" s="55"/>
      <c r="QFL66" s="55"/>
      <c r="QFM66" s="55"/>
      <c r="QFN66" s="55"/>
      <c r="QFO66" s="55"/>
      <c r="QFP66" s="55"/>
      <c r="QFQ66" s="55"/>
      <c r="QFR66" s="55"/>
      <c r="QFS66" s="55"/>
      <c r="QFT66" s="55"/>
      <c r="QFU66" s="55"/>
      <c r="QFV66" s="55"/>
      <c r="QFW66" s="55"/>
      <c r="QFX66" s="55"/>
      <c r="QFY66" s="55"/>
      <c r="QFZ66" s="55"/>
      <c r="QGA66" s="55"/>
      <c r="QGB66" s="55"/>
      <c r="QGC66" s="55"/>
      <c r="QGD66" s="55"/>
      <c r="QGE66" s="55"/>
      <c r="QGF66" s="55"/>
      <c r="QGG66" s="55"/>
      <c r="QGH66" s="55"/>
      <c r="QGI66" s="55"/>
      <c r="QGJ66" s="55"/>
      <c r="QGK66" s="55"/>
      <c r="QGL66" s="55"/>
      <c r="QGM66" s="55"/>
      <c r="QGN66" s="55"/>
      <c r="QGO66" s="55"/>
      <c r="QGP66" s="55"/>
      <c r="QGQ66" s="55"/>
      <c r="QGR66" s="55"/>
      <c r="QGS66" s="55"/>
      <c r="QGT66" s="55"/>
      <c r="QGU66" s="55"/>
      <c r="QGV66" s="55"/>
      <c r="QGW66" s="55"/>
      <c r="QGX66" s="55"/>
      <c r="QGY66" s="55"/>
      <c r="QGZ66" s="55"/>
      <c r="QHA66" s="55"/>
      <c r="QHB66" s="55"/>
      <c r="QHC66" s="55"/>
      <c r="QHD66" s="55"/>
      <c r="QHE66" s="55"/>
      <c r="QHF66" s="55"/>
      <c r="QHG66" s="55"/>
      <c r="QHH66" s="55"/>
      <c r="QHI66" s="55"/>
      <c r="QHJ66" s="55"/>
      <c r="QHK66" s="55"/>
      <c r="QHL66" s="55"/>
      <c r="QHM66" s="55"/>
      <c r="QHN66" s="55"/>
      <c r="QHO66" s="55"/>
      <c r="QHP66" s="55"/>
      <c r="QHQ66" s="55"/>
      <c r="QHR66" s="55"/>
      <c r="QHS66" s="55"/>
      <c r="QHT66" s="55"/>
      <c r="QHU66" s="55"/>
      <c r="QHV66" s="55"/>
      <c r="QHW66" s="55"/>
      <c r="QHX66" s="55"/>
      <c r="QHY66" s="55"/>
      <c r="QHZ66" s="55"/>
      <c r="QIA66" s="55"/>
      <c r="QIB66" s="55"/>
      <c r="QIC66" s="55"/>
      <c r="QID66" s="55"/>
      <c r="QIE66" s="55"/>
      <c r="QIF66" s="55"/>
      <c r="QIG66" s="55"/>
      <c r="QIH66" s="55"/>
      <c r="QII66" s="55"/>
      <c r="QIJ66" s="55"/>
      <c r="QIK66" s="55"/>
      <c r="QIL66" s="55"/>
      <c r="QIM66" s="55"/>
      <c r="QIN66" s="55"/>
      <c r="QIO66" s="55"/>
      <c r="QIP66" s="55"/>
      <c r="QIQ66" s="55"/>
      <c r="QIR66" s="55"/>
      <c r="QIS66" s="55"/>
      <c r="QIT66" s="55"/>
      <c r="QIU66" s="55"/>
      <c r="QIV66" s="55"/>
      <c r="QIW66" s="55"/>
      <c r="QIX66" s="55"/>
      <c r="QIY66" s="55"/>
      <c r="QIZ66" s="55"/>
      <c r="QJA66" s="55"/>
      <c r="QJB66" s="55"/>
      <c r="QJC66" s="55"/>
      <c r="QJD66" s="55"/>
      <c r="QJE66" s="55"/>
      <c r="QJF66" s="55"/>
      <c r="QJG66" s="55"/>
      <c r="QJH66" s="55"/>
      <c r="QJI66" s="55"/>
      <c r="QJJ66" s="55"/>
      <c r="QJK66" s="55"/>
      <c r="QJL66" s="55"/>
      <c r="QJM66" s="55"/>
      <c r="QJN66" s="55"/>
      <c r="QJO66" s="55"/>
      <c r="QJP66" s="55"/>
      <c r="QJQ66" s="55"/>
      <c r="QJR66" s="55"/>
      <c r="QJS66" s="55"/>
      <c r="QJT66" s="55"/>
      <c r="QJU66" s="55"/>
      <c r="QJV66" s="55"/>
      <c r="QJW66" s="55"/>
      <c r="QJX66" s="55"/>
      <c r="QJY66" s="55"/>
      <c r="QJZ66" s="55"/>
      <c r="QKA66" s="55"/>
      <c r="QKB66" s="55"/>
      <c r="QKC66" s="55"/>
      <c r="QKD66" s="55"/>
      <c r="QKE66" s="55"/>
      <c r="QKF66" s="55"/>
      <c r="QKG66" s="55"/>
      <c r="QKH66" s="55"/>
      <c r="QKI66" s="55"/>
      <c r="QKJ66" s="55"/>
      <c r="QKK66" s="55"/>
      <c r="QKL66" s="55"/>
      <c r="QKM66" s="55"/>
      <c r="QKN66" s="55"/>
      <c r="QKO66" s="55"/>
      <c r="QKP66" s="55"/>
      <c r="QKQ66" s="55"/>
      <c r="QKR66" s="55"/>
      <c r="QKS66" s="55"/>
      <c r="QKT66" s="55"/>
      <c r="QKU66" s="55"/>
      <c r="QKV66" s="55"/>
      <c r="QKW66" s="55"/>
      <c r="QKX66" s="55"/>
      <c r="QKY66" s="55"/>
      <c r="QKZ66" s="55"/>
      <c r="QLA66" s="55"/>
      <c r="QLB66" s="55"/>
      <c r="QLC66" s="55"/>
      <c r="QLD66" s="55"/>
      <c r="QLE66" s="55"/>
      <c r="QLF66" s="55"/>
      <c r="QLG66" s="55"/>
      <c r="QLH66" s="55"/>
      <c r="QLI66" s="55"/>
      <c r="QLJ66" s="55"/>
      <c r="QLK66" s="55"/>
      <c r="QLL66" s="55"/>
      <c r="QLM66" s="55"/>
      <c r="QLN66" s="55"/>
      <c r="QLO66" s="55"/>
      <c r="QLP66" s="55"/>
      <c r="QLQ66" s="55"/>
      <c r="QLR66" s="55"/>
      <c r="QLS66" s="55"/>
      <c r="QLT66" s="55"/>
      <c r="QLU66" s="55"/>
      <c r="QLV66" s="55"/>
      <c r="QLW66" s="55"/>
      <c r="QLX66" s="55"/>
      <c r="QLY66" s="55"/>
      <c r="QLZ66" s="55"/>
      <c r="QMA66" s="55"/>
      <c r="QMB66" s="55"/>
      <c r="QMC66" s="55"/>
      <c r="QMD66" s="55"/>
      <c r="QME66" s="55"/>
      <c r="QMF66" s="55"/>
      <c r="QMG66" s="55"/>
      <c r="QMH66" s="55"/>
      <c r="QMI66" s="55"/>
      <c r="QMJ66" s="55"/>
      <c r="QMK66" s="55"/>
      <c r="QML66" s="55"/>
      <c r="QMM66" s="55"/>
      <c r="QMN66" s="55"/>
      <c r="QMO66" s="55"/>
      <c r="QMP66" s="55"/>
      <c r="QMQ66" s="55"/>
      <c r="QMR66" s="55"/>
      <c r="QMS66" s="55"/>
      <c r="QMT66" s="55"/>
      <c r="QMU66" s="55"/>
      <c r="QMV66" s="55"/>
      <c r="QMW66" s="55"/>
      <c r="QMX66" s="55"/>
      <c r="QMY66" s="55"/>
      <c r="QMZ66" s="55"/>
      <c r="QNA66" s="55"/>
      <c r="QNB66" s="55"/>
      <c r="QNC66" s="55"/>
      <c r="QND66" s="55"/>
      <c r="QNE66" s="55"/>
      <c r="QNF66" s="55"/>
      <c r="QNG66" s="55"/>
      <c r="QNH66" s="55"/>
      <c r="QNI66" s="55"/>
      <c r="QNJ66" s="55"/>
      <c r="QNK66" s="55"/>
      <c r="QNL66" s="55"/>
      <c r="QNM66" s="55"/>
      <c r="QNN66" s="55"/>
      <c r="QNO66" s="55"/>
      <c r="QNP66" s="55"/>
      <c r="QNQ66" s="55"/>
      <c r="QNR66" s="55"/>
      <c r="QNS66" s="55"/>
      <c r="QNT66" s="55"/>
      <c r="QNU66" s="55"/>
      <c r="QNV66" s="55"/>
      <c r="QNW66" s="55"/>
      <c r="QNX66" s="55"/>
      <c r="QNY66" s="55"/>
      <c r="QNZ66" s="55"/>
      <c r="QOA66" s="55"/>
      <c r="QOB66" s="55"/>
      <c r="QOC66" s="55"/>
      <c r="QOD66" s="55"/>
      <c r="QOE66" s="55"/>
      <c r="QOF66" s="55"/>
      <c r="QOG66" s="55"/>
      <c r="QOH66" s="55"/>
      <c r="QOI66" s="55"/>
      <c r="QOJ66" s="55"/>
      <c r="QOK66" s="55"/>
      <c r="QOL66" s="55"/>
      <c r="QOM66" s="55"/>
      <c r="QON66" s="55"/>
      <c r="QOO66" s="55"/>
      <c r="QOP66" s="55"/>
      <c r="QOQ66" s="55"/>
      <c r="QOR66" s="55"/>
      <c r="QOS66" s="55"/>
      <c r="QOT66" s="55"/>
      <c r="QOU66" s="55"/>
      <c r="QOV66" s="55"/>
      <c r="QOW66" s="55"/>
      <c r="QOX66" s="55"/>
      <c r="QOY66" s="55"/>
      <c r="QOZ66" s="55"/>
      <c r="QPA66" s="55"/>
      <c r="QPB66" s="55"/>
      <c r="QPC66" s="55"/>
      <c r="QPD66" s="55"/>
      <c r="QPE66" s="55"/>
      <c r="QPF66" s="55"/>
      <c r="QPG66" s="55"/>
      <c r="QPH66" s="55"/>
      <c r="QPI66" s="55"/>
      <c r="QPJ66" s="55"/>
      <c r="QPK66" s="55"/>
      <c r="QPL66" s="55"/>
      <c r="QPM66" s="55"/>
      <c r="QPN66" s="55"/>
      <c r="QPO66" s="55"/>
      <c r="QPP66" s="55"/>
      <c r="QPQ66" s="55"/>
      <c r="QPR66" s="55"/>
      <c r="QPS66" s="55"/>
      <c r="QPT66" s="55"/>
      <c r="QPU66" s="55"/>
      <c r="QPV66" s="55"/>
      <c r="QPW66" s="55"/>
      <c r="QPX66" s="55"/>
      <c r="QPY66" s="55"/>
      <c r="QPZ66" s="55"/>
      <c r="QQA66" s="55"/>
      <c r="QQB66" s="55"/>
      <c r="QQC66" s="55"/>
      <c r="QQD66" s="55"/>
      <c r="QQE66" s="55"/>
      <c r="QQF66" s="55"/>
      <c r="QQG66" s="55"/>
      <c r="QQH66" s="55"/>
      <c r="QQI66" s="55"/>
      <c r="QQJ66" s="55"/>
      <c r="QQK66" s="55"/>
      <c r="QQL66" s="55"/>
      <c r="QQM66" s="55"/>
      <c r="QQN66" s="55"/>
      <c r="QQO66" s="55"/>
      <c r="QQP66" s="55"/>
      <c r="QQQ66" s="55"/>
      <c r="QQR66" s="55"/>
      <c r="QQS66" s="55"/>
      <c r="QQT66" s="55"/>
      <c r="QQU66" s="55"/>
      <c r="QQV66" s="55"/>
      <c r="QQW66" s="55"/>
      <c r="QQX66" s="55"/>
      <c r="QQY66" s="55"/>
      <c r="QQZ66" s="55"/>
      <c r="QRA66" s="55"/>
      <c r="QRB66" s="55"/>
      <c r="QRC66" s="55"/>
      <c r="QRD66" s="55"/>
      <c r="QRE66" s="55"/>
      <c r="QRF66" s="55"/>
      <c r="QRG66" s="55"/>
      <c r="QRH66" s="55"/>
      <c r="QRI66" s="55"/>
      <c r="QRJ66" s="55"/>
      <c r="QRK66" s="55"/>
      <c r="QRL66" s="55"/>
      <c r="QRM66" s="55"/>
      <c r="QRN66" s="55"/>
      <c r="QRO66" s="55"/>
      <c r="QRP66" s="55"/>
      <c r="QRQ66" s="55"/>
      <c r="QRR66" s="55"/>
      <c r="QRS66" s="55"/>
      <c r="QRT66" s="55"/>
      <c r="QRU66" s="55"/>
      <c r="QRV66" s="55"/>
      <c r="QRW66" s="55"/>
      <c r="QRX66" s="55"/>
      <c r="QRY66" s="55"/>
      <c r="QRZ66" s="55"/>
      <c r="QSA66" s="55"/>
      <c r="QSB66" s="55"/>
      <c r="QSC66" s="55"/>
      <c r="QSD66" s="55"/>
      <c r="QSE66" s="55"/>
      <c r="QSF66" s="55"/>
      <c r="QSG66" s="55"/>
      <c r="QSH66" s="55"/>
      <c r="QSI66" s="55"/>
      <c r="QSJ66" s="55"/>
      <c r="QSK66" s="55"/>
      <c r="QSL66" s="55"/>
      <c r="QSM66" s="55"/>
      <c r="QSN66" s="55"/>
      <c r="QSO66" s="55"/>
      <c r="QSP66" s="55"/>
      <c r="QSQ66" s="55"/>
      <c r="QSR66" s="55"/>
      <c r="QSS66" s="55"/>
      <c r="QST66" s="55"/>
      <c r="QSU66" s="55"/>
      <c r="QSV66" s="55"/>
      <c r="QSW66" s="55"/>
      <c r="QSX66" s="55"/>
      <c r="QSY66" s="55"/>
      <c r="QSZ66" s="55"/>
      <c r="QTA66" s="55"/>
      <c r="QTB66" s="55"/>
      <c r="QTC66" s="55"/>
      <c r="QTD66" s="55"/>
      <c r="QTE66" s="55"/>
      <c r="QTF66" s="55"/>
      <c r="QTG66" s="55"/>
      <c r="QTH66" s="55"/>
      <c r="QTI66" s="55"/>
      <c r="QTJ66" s="55"/>
      <c r="QTK66" s="55"/>
      <c r="QTL66" s="55"/>
      <c r="QTM66" s="55"/>
      <c r="QTN66" s="55"/>
      <c r="QTO66" s="55"/>
      <c r="QTP66" s="55"/>
      <c r="QTQ66" s="55"/>
      <c r="QTR66" s="55"/>
      <c r="QTS66" s="55"/>
      <c r="QTT66" s="55"/>
      <c r="QTU66" s="55"/>
      <c r="QTV66" s="55"/>
      <c r="QTW66" s="55"/>
      <c r="QTX66" s="55"/>
      <c r="QTY66" s="55"/>
      <c r="QTZ66" s="55"/>
      <c r="QUA66" s="55"/>
      <c r="QUB66" s="55"/>
      <c r="QUC66" s="55"/>
      <c r="QUD66" s="55"/>
      <c r="QUE66" s="55"/>
      <c r="QUF66" s="55"/>
      <c r="QUG66" s="55"/>
      <c r="QUH66" s="55"/>
      <c r="QUI66" s="55"/>
      <c r="QUJ66" s="55"/>
      <c r="QUK66" s="55"/>
      <c r="QUL66" s="55"/>
      <c r="QUM66" s="55"/>
      <c r="QUN66" s="55"/>
      <c r="QUO66" s="55"/>
      <c r="QUP66" s="55"/>
      <c r="QUQ66" s="55"/>
      <c r="QUR66" s="55"/>
      <c r="QUS66" s="55"/>
      <c r="QUT66" s="55"/>
      <c r="QUU66" s="55"/>
      <c r="QUV66" s="55"/>
      <c r="QUW66" s="55"/>
      <c r="QUX66" s="55"/>
      <c r="QUY66" s="55"/>
      <c r="QUZ66" s="55"/>
      <c r="QVA66" s="55"/>
      <c r="QVB66" s="55"/>
      <c r="QVC66" s="55"/>
      <c r="QVD66" s="55"/>
      <c r="QVE66" s="55"/>
      <c r="QVF66" s="55"/>
      <c r="QVG66" s="55"/>
      <c r="QVH66" s="55"/>
      <c r="QVI66" s="55"/>
      <c r="QVJ66" s="55"/>
      <c r="QVK66" s="55"/>
      <c r="QVL66" s="55"/>
      <c r="QVM66" s="55"/>
      <c r="QVN66" s="55"/>
      <c r="QVO66" s="55"/>
      <c r="QVP66" s="55"/>
      <c r="QVQ66" s="55"/>
      <c r="QVR66" s="55"/>
      <c r="QVS66" s="55"/>
      <c r="QVT66" s="55"/>
      <c r="QVU66" s="55"/>
      <c r="QVV66" s="55"/>
      <c r="QVW66" s="55"/>
      <c r="QVX66" s="55"/>
      <c r="QVY66" s="55"/>
      <c r="QVZ66" s="55"/>
      <c r="QWA66" s="55"/>
      <c r="QWB66" s="55"/>
      <c r="QWC66" s="55"/>
      <c r="QWD66" s="55"/>
      <c r="QWE66" s="55"/>
      <c r="QWF66" s="55"/>
      <c r="QWG66" s="55"/>
      <c r="QWH66" s="55"/>
      <c r="QWI66" s="55"/>
      <c r="QWJ66" s="55"/>
      <c r="QWK66" s="55"/>
      <c r="QWL66" s="55"/>
      <c r="QWM66" s="55"/>
      <c r="QWN66" s="55"/>
      <c r="QWO66" s="55"/>
      <c r="QWP66" s="55"/>
      <c r="QWQ66" s="55"/>
      <c r="QWR66" s="55"/>
      <c r="QWS66" s="55"/>
      <c r="QWT66" s="55"/>
      <c r="QWU66" s="55"/>
      <c r="QWV66" s="55"/>
      <c r="QWW66" s="55"/>
      <c r="QWX66" s="55"/>
      <c r="QWY66" s="55"/>
      <c r="QWZ66" s="55"/>
      <c r="QXA66" s="55"/>
      <c r="QXB66" s="55"/>
      <c r="QXC66" s="55"/>
      <c r="QXD66" s="55"/>
      <c r="QXE66" s="55"/>
      <c r="QXF66" s="55"/>
      <c r="QXG66" s="55"/>
      <c r="QXH66" s="55"/>
      <c r="QXI66" s="55"/>
      <c r="QXJ66" s="55"/>
      <c r="QXK66" s="55"/>
      <c r="QXL66" s="55"/>
      <c r="QXM66" s="55"/>
      <c r="QXN66" s="55"/>
      <c r="QXO66" s="55"/>
      <c r="QXP66" s="55"/>
      <c r="QXQ66" s="55"/>
      <c r="QXR66" s="55"/>
      <c r="QXS66" s="55"/>
      <c r="QXT66" s="55"/>
      <c r="QXU66" s="55"/>
      <c r="QXV66" s="55"/>
      <c r="QXW66" s="55"/>
      <c r="QXX66" s="55"/>
      <c r="QXY66" s="55"/>
      <c r="QXZ66" s="55"/>
      <c r="QYA66" s="55"/>
      <c r="QYB66" s="55"/>
      <c r="QYC66" s="55"/>
      <c r="QYD66" s="55"/>
      <c r="QYE66" s="55"/>
      <c r="QYF66" s="55"/>
      <c r="QYG66" s="55"/>
      <c r="QYH66" s="55"/>
      <c r="QYI66" s="55"/>
      <c r="QYJ66" s="55"/>
      <c r="QYK66" s="55"/>
      <c r="QYL66" s="55"/>
      <c r="QYM66" s="55"/>
      <c r="QYN66" s="55"/>
      <c r="QYO66" s="55"/>
      <c r="QYP66" s="55"/>
      <c r="QYQ66" s="55"/>
      <c r="QYR66" s="55"/>
      <c r="QYS66" s="55"/>
      <c r="QYT66" s="55"/>
      <c r="QYU66" s="55"/>
      <c r="QYV66" s="55"/>
      <c r="QYW66" s="55"/>
      <c r="QYX66" s="55"/>
      <c r="QYY66" s="55"/>
      <c r="QYZ66" s="55"/>
      <c r="QZA66" s="55"/>
      <c r="QZB66" s="55"/>
      <c r="QZC66" s="55"/>
      <c r="QZD66" s="55"/>
      <c r="QZE66" s="55"/>
      <c r="QZF66" s="55"/>
      <c r="QZG66" s="55"/>
      <c r="QZH66" s="55"/>
      <c r="QZI66" s="55"/>
      <c r="QZJ66" s="55"/>
      <c r="QZK66" s="55"/>
      <c r="QZL66" s="55"/>
      <c r="QZM66" s="55"/>
      <c r="QZN66" s="55"/>
      <c r="QZO66" s="55"/>
      <c r="QZP66" s="55"/>
      <c r="QZQ66" s="55"/>
      <c r="QZR66" s="55"/>
      <c r="QZS66" s="55"/>
      <c r="QZT66" s="55"/>
      <c r="QZU66" s="55"/>
      <c r="QZV66" s="55"/>
      <c r="QZW66" s="55"/>
      <c r="QZX66" s="55"/>
      <c r="QZY66" s="55"/>
      <c r="QZZ66" s="55"/>
      <c r="RAA66" s="55"/>
      <c r="RAB66" s="55"/>
      <c r="RAC66" s="55"/>
      <c r="RAD66" s="55"/>
      <c r="RAE66" s="55"/>
      <c r="RAF66" s="55"/>
      <c r="RAG66" s="55"/>
      <c r="RAH66" s="55"/>
      <c r="RAI66" s="55"/>
      <c r="RAJ66" s="55"/>
      <c r="RAK66" s="55"/>
      <c r="RAL66" s="55"/>
      <c r="RAM66" s="55"/>
      <c r="RAN66" s="55"/>
      <c r="RAO66" s="55"/>
      <c r="RAP66" s="55"/>
      <c r="RAQ66" s="55"/>
      <c r="RAR66" s="55"/>
      <c r="RAS66" s="55"/>
      <c r="RAT66" s="55"/>
      <c r="RAU66" s="55"/>
      <c r="RAV66" s="55"/>
      <c r="RAW66" s="55"/>
      <c r="RAX66" s="55"/>
      <c r="RAY66" s="55"/>
      <c r="RAZ66" s="55"/>
      <c r="RBA66" s="55"/>
      <c r="RBB66" s="55"/>
      <c r="RBC66" s="55"/>
      <c r="RBD66" s="55"/>
      <c r="RBE66" s="55"/>
      <c r="RBF66" s="55"/>
      <c r="RBG66" s="55"/>
      <c r="RBH66" s="55"/>
      <c r="RBI66" s="55"/>
      <c r="RBJ66" s="55"/>
      <c r="RBK66" s="55"/>
      <c r="RBL66" s="55"/>
      <c r="RBM66" s="55"/>
      <c r="RBN66" s="55"/>
      <c r="RBO66" s="55"/>
      <c r="RBP66" s="55"/>
      <c r="RBQ66" s="55"/>
      <c r="RBR66" s="55"/>
      <c r="RBS66" s="55"/>
      <c r="RBT66" s="55"/>
      <c r="RBU66" s="55"/>
      <c r="RBV66" s="55"/>
      <c r="RBW66" s="55"/>
      <c r="RBX66" s="55"/>
      <c r="RBY66" s="55"/>
      <c r="RBZ66" s="55"/>
      <c r="RCA66" s="55"/>
      <c r="RCB66" s="55"/>
      <c r="RCC66" s="55"/>
      <c r="RCD66" s="55"/>
      <c r="RCE66" s="55"/>
      <c r="RCF66" s="55"/>
      <c r="RCG66" s="55"/>
      <c r="RCH66" s="55"/>
      <c r="RCI66" s="55"/>
      <c r="RCJ66" s="55"/>
      <c r="RCK66" s="55"/>
      <c r="RCL66" s="55"/>
      <c r="RCM66" s="55"/>
      <c r="RCN66" s="55"/>
      <c r="RCO66" s="55"/>
      <c r="RCP66" s="55"/>
      <c r="RCQ66" s="55"/>
      <c r="RCR66" s="55"/>
      <c r="RCS66" s="55"/>
      <c r="RCT66" s="55"/>
      <c r="RCU66" s="55"/>
      <c r="RCV66" s="55"/>
      <c r="RCW66" s="55"/>
      <c r="RCX66" s="55"/>
      <c r="RCY66" s="55"/>
      <c r="RCZ66" s="55"/>
      <c r="RDA66" s="55"/>
      <c r="RDB66" s="55"/>
      <c r="RDC66" s="55"/>
      <c r="RDD66" s="55"/>
      <c r="RDE66" s="55"/>
      <c r="RDF66" s="55"/>
      <c r="RDG66" s="55"/>
      <c r="RDH66" s="55"/>
      <c r="RDI66" s="55"/>
      <c r="RDJ66" s="55"/>
      <c r="RDK66" s="55"/>
      <c r="RDL66" s="55"/>
      <c r="RDM66" s="55"/>
      <c r="RDN66" s="55"/>
      <c r="RDO66" s="55"/>
      <c r="RDP66" s="55"/>
      <c r="RDQ66" s="55"/>
      <c r="RDR66" s="55"/>
      <c r="RDS66" s="55"/>
      <c r="RDT66" s="55"/>
      <c r="RDU66" s="55"/>
      <c r="RDV66" s="55"/>
      <c r="RDW66" s="55"/>
      <c r="RDX66" s="55"/>
      <c r="RDY66" s="55"/>
      <c r="RDZ66" s="55"/>
      <c r="REA66" s="55"/>
      <c r="REB66" s="55"/>
      <c r="REC66" s="55"/>
      <c r="RED66" s="55"/>
      <c r="REE66" s="55"/>
      <c r="REF66" s="55"/>
      <c r="REG66" s="55"/>
      <c r="REH66" s="55"/>
      <c r="REI66" s="55"/>
      <c r="REJ66" s="55"/>
      <c r="REK66" s="55"/>
      <c r="REL66" s="55"/>
      <c r="REM66" s="55"/>
      <c r="REN66" s="55"/>
      <c r="REO66" s="55"/>
      <c r="REP66" s="55"/>
      <c r="REQ66" s="55"/>
      <c r="RER66" s="55"/>
      <c r="RES66" s="55"/>
      <c r="RET66" s="55"/>
      <c r="REU66" s="55"/>
      <c r="REV66" s="55"/>
      <c r="REW66" s="55"/>
      <c r="REX66" s="55"/>
      <c r="REY66" s="55"/>
      <c r="REZ66" s="55"/>
      <c r="RFA66" s="55"/>
      <c r="RFB66" s="55"/>
      <c r="RFC66" s="55"/>
      <c r="RFD66" s="55"/>
      <c r="RFE66" s="55"/>
      <c r="RFF66" s="55"/>
      <c r="RFG66" s="55"/>
      <c r="RFH66" s="55"/>
      <c r="RFI66" s="55"/>
      <c r="RFJ66" s="55"/>
      <c r="RFK66" s="55"/>
      <c r="RFL66" s="55"/>
      <c r="RFM66" s="55"/>
      <c r="RFN66" s="55"/>
      <c r="RFO66" s="55"/>
      <c r="RFP66" s="55"/>
      <c r="RFQ66" s="55"/>
      <c r="RFR66" s="55"/>
      <c r="RFS66" s="55"/>
      <c r="RFT66" s="55"/>
      <c r="RFU66" s="55"/>
      <c r="RFV66" s="55"/>
      <c r="RFW66" s="55"/>
      <c r="RFX66" s="55"/>
      <c r="RFY66" s="55"/>
      <c r="RFZ66" s="55"/>
      <c r="RGA66" s="55"/>
      <c r="RGB66" s="55"/>
      <c r="RGC66" s="55"/>
      <c r="RGD66" s="55"/>
      <c r="RGE66" s="55"/>
      <c r="RGF66" s="55"/>
      <c r="RGG66" s="55"/>
      <c r="RGH66" s="55"/>
      <c r="RGI66" s="55"/>
      <c r="RGJ66" s="55"/>
      <c r="RGK66" s="55"/>
      <c r="RGL66" s="55"/>
      <c r="RGM66" s="55"/>
      <c r="RGN66" s="55"/>
      <c r="RGO66" s="55"/>
      <c r="RGP66" s="55"/>
      <c r="RGQ66" s="55"/>
      <c r="RGR66" s="55"/>
      <c r="RGS66" s="55"/>
      <c r="RGT66" s="55"/>
      <c r="RGU66" s="55"/>
      <c r="RGV66" s="55"/>
      <c r="RGW66" s="55"/>
      <c r="RGX66" s="55"/>
      <c r="RGY66" s="55"/>
      <c r="RGZ66" s="55"/>
      <c r="RHA66" s="55"/>
      <c r="RHB66" s="55"/>
      <c r="RHC66" s="55"/>
      <c r="RHD66" s="55"/>
      <c r="RHE66" s="55"/>
      <c r="RHF66" s="55"/>
      <c r="RHG66" s="55"/>
      <c r="RHH66" s="55"/>
      <c r="RHI66" s="55"/>
      <c r="RHJ66" s="55"/>
      <c r="RHK66" s="55"/>
      <c r="RHL66" s="55"/>
      <c r="RHM66" s="55"/>
      <c r="RHN66" s="55"/>
      <c r="RHO66" s="55"/>
      <c r="RHP66" s="55"/>
      <c r="RHQ66" s="55"/>
      <c r="RHR66" s="55"/>
      <c r="RHS66" s="55"/>
      <c r="RHT66" s="55"/>
      <c r="RHU66" s="55"/>
      <c r="RHV66" s="55"/>
      <c r="RHW66" s="55"/>
      <c r="RHX66" s="55"/>
      <c r="RHY66" s="55"/>
      <c r="RHZ66" s="55"/>
      <c r="RIA66" s="55"/>
      <c r="RIB66" s="55"/>
      <c r="RIC66" s="55"/>
      <c r="RID66" s="55"/>
      <c r="RIE66" s="55"/>
      <c r="RIF66" s="55"/>
      <c r="RIG66" s="55"/>
      <c r="RIH66" s="55"/>
      <c r="RII66" s="55"/>
      <c r="RIJ66" s="55"/>
      <c r="RIK66" s="55"/>
      <c r="RIL66" s="55"/>
      <c r="RIM66" s="55"/>
      <c r="RIN66" s="55"/>
      <c r="RIO66" s="55"/>
      <c r="RIP66" s="55"/>
      <c r="RIQ66" s="55"/>
      <c r="RIR66" s="55"/>
      <c r="RIS66" s="55"/>
      <c r="RIT66" s="55"/>
      <c r="RIU66" s="55"/>
      <c r="RIV66" s="55"/>
      <c r="RIW66" s="55"/>
      <c r="RIX66" s="55"/>
      <c r="RIY66" s="55"/>
      <c r="RIZ66" s="55"/>
      <c r="RJA66" s="55"/>
      <c r="RJB66" s="55"/>
      <c r="RJC66" s="55"/>
      <c r="RJD66" s="55"/>
      <c r="RJE66" s="55"/>
      <c r="RJF66" s="55"/>
      <c r="RJG66" s="55"/>
      <c r="RJH66" s="55"/>
      <c r="RJI66" s="55"/>
      <c r="RJJ66" s="55"/>
      <c r="RJK66" s="55"/>
      <c r="RJL66" s="55"/>
      <c r="RJM66" s="55"/>
      <c r="RJN66" s="55"/>
      <c r="RJO66" s="55"/>
      <c r="RJP66" s="55"/>
      <c r="RJQ66" s="55"/>
      <c r="RJR66" s="55"/>
      <c r="RJS66" s="55"/>
      <c r="RJT66" s="55"/>
      <c r="RJU66" s="55"/>
      <c r="RJV66" s="55"/>
      <c r="RJW66" s="55"/>
      <c r="RJX66" s="55"/>
      <c r="RJY66" s="55"/>
      <c r="RJZ66" s="55"/>
      <c r="RKA66" s="55"/>
      <c r="RKB66" s="55"/>
      <c r="RKC66" s="55"/>
      <c r="RKD66" s="55"/>
      <c r="RKE66" s="55"/>
      <c r="RKF66" s="55"/>
      <c r="RKG66" s="55"/>
      <c r="RKH66" s="55"/>
      <c r="RKI66" s="55"/>
      <c r="RKJ66" s="55"/>
      <c r="RKK66" s="55"/>
      <c r="RKL66" s="55"/>
      <c r="RKM66" s="55"/>
      <c r="RKN66" s="55"/>
      <c r="RKO66" s="55"/>
      <c r="RKP66" s="55"/>
      <c r="RKQ66" s="55"/>
      <c r="RKR66" s="55"/>
      <c r="RKS66" s="55"/>
      <c r="RKT66" s="55"/>
      <c r="RKU66" s="55"/>
      <c r="RKV66" s="55"/>
      <c r="RKW66" s="55"/>
      <c r="RKX66" s="55"/>
      <c r="RKY66" s="55"/>
      <c r="RKZ66" s="55"/>
      <c r="RLA66" s="55"/>
      <c r="RLB66" s="55"/>
      <c r="RLC66" s="55"/>
      <c r="RLD66" s="55"/>
      <c r="RLE66" s="55"/>
      <c r="RLF66" s="55"/>
      <c r="RLG66" s="55"/>
      <c r="RLH66" s="55"/>
      <c r="RLI66" s="55"/>
      <c r="RLJ66" s="55"/>
      <c r="RLK66" s="55"/>
      <c r="RLL66" s="55"/>
      <c r="RLM66" s="55"/>
      <c r="RLN66" s="55"/>
      <c r="RLO66" s="55"/>
      <c r="RLP66" s="55"/>
      <c r="RLQ66" s="55"/>
      <c r="RLR66" s="55"/>
      <c r="RLS66" s="55"/>
      <c r="RLT66" s="55"/>
      <c r="RLU66" s="55"/>
      <c r="RLV66" s="55"/>
      <c r="RLW66" s="55"/>
      <c r="RLX66" s="55"/>
      <c r="RLY66" s="55"/>
      <c r="RLZ66" s="55"/>
      <c r="RMA66" s="55"/>
      <c r="RMB66" s="55"/>
      <c r="RMC66" s="55"/>
      <c r="RMD66" s="55"/>
      <c r="RME66" s="55"/>
      <c r="RMF66" s="55"/>
      <c r="RMG66" s="55"/>
      <c r="RMH66" s="55"/>
      <c r="RMI66" s="55"/>
      <c r="RMJ66" s="55"/>
      <c r="RMK66" s="55"/>
      <c r="RML66" s="55"/>
      <c r="RMM66" s="55"/>
      <c r="RMN66" s="55"/>
      <c r="RMO66" s="55"/>
      <c r="RMP66" s="55"/>
      <c r="RMQ66" s="55"/>
      <c r="RMR66" s="55"/>
      <c r="RMS66" s="55"/>
      <c r="RMT66" s="55"/>
      <c r="RMU66" s="55"/>
      <c r="RMV66" s="55"/>
      <c r="RMW66" s="55"/>
      <c r="RMX66" s="55"/>
      <c r="RMY66" s="55"/>
      <c r="RMZ66" s="55"/>
      <c r="RNA66" s="55"/>
      <c r="RNB66" s="55"/>
      <c r="RNC66" s="55"/>
      <c r="RND66" s="55"/>
      <c r="RNE66" s="55"/>
      <c r="RNF66" s="55"/>
      <c r="RNG66" s="55"/>
      <c r="RNH66" s="55"/>
      <c r="RNI66" s="55"/>
      <c r="RNJ66" s="55"/>
      <c r="RNK66" s="55"/>
      <c r="RNL66" s="55"/>
      <c r="RNM66" s="55"/>
      <c r="RNN66" s="55"/>
      <c r="RNO66" s="55"/>
      <c r="RNP66" s="55"/>
      <c r="RNQ66" s="55"/>
      <c r="RNR66" s="55"/>
      <c r="RNS66" s="55"/>
      <c r="RNT66" s="55"/>
      <c r="RNU66" s="55"/>
      <c r="RNV66" s="55"/>
      <c r="RNW66" s="55"/>
      <c r="RNX66" s="55"/>
      <c r="RNY66" s="55"/>
      <c r="RNZ66" s="55"/>
      <c r="ROA66" s="55"/>
      <c r="ROB66" s="55"/>
      <c r="ROC66" s="55"/>
      <c r="ROD66" s="55"/>
      <c r="ROE66" s="55"/>
      <c r="ROF66" s="55"/>
      <c r="ROG66" s="55"/>
      <c r="ROH66" s="55"/>
      <c r="ROI66" s="55"/>
      <c r="ROJ66" s="55"/>
      <c r="ROK66" s="55"/>
      <c r="ROL66" s="55"/>
      <c r="ROM66" s="55"/>
      <c r="RON66" s="55"/>
      <c r="ROO66" s="55"/>
      <c r="ROP66" s="55"/>
      <c r="ROQ66" s="55"/>
      <c r="ROR66" s="55"/>
      <c r="ROS66" s="55"/>
      <c r="ROT66" s="55"/>
      <c r="ROU66" s="55"/>
      <c r="ROV66" s="55"/>
      <c r="ROW66" s="55"/>
      <c r="ROX66" s="55"/>
      <c r="ROY66" s="55"/>
      <c r="ROZ66" s="55"/>
      <c r="RPA66" s="55"/>
      <c r="RPB66" s="55"/>
      <c r="RPC66" s="55"/>
      <c r="RPD66" s="55"/>
      <c r="RPE66" s="55"/>
      <c r="RPF66" s="55"/>
      <c r="RPG66" s="55"/>
      <c r="RPH66" s="55"/>
      <c r="RPI66" s="55"/>
      <c r="RPJ66" s="55"/>
      <c r="RPK66" s="55"/>
      <c r="RPL66" s="55"/>
      <c r="RPM66" s="55"/>
      <c r="RPN66" s="55"/>
      <c r="RPO66" s="55"/>
      <c r="RPP66" s="55"/>
      <c r="RPQ66" s="55"/>
      <c r="RPR66" s="55"/>
      <c r="RPS66" s="55"/>
      <c r="RPT66" s="55"/>
      <c r="RPU66" s="55"/>
      <c r="RPV66" s="55"/>
      <c r="RPW66" s="55"/>
      <c r="RPX66" s="55"/>
      <c r="RPY66" s="55"/>
      <c r="RPZ66" s="55"/>
      <c r="RQA66" s="55"/>
      <c r="RQB66" s="55"/>
      <c r="RQC66" s="55"/>
      <c r="RQD66" s="55"/>
      <c r="RQE66" s="55"/>
      <c r="RQF66" s="55"/>
      <c r="RQG66" s="55"/>
      <c r="RQH66" s="55"/>
      <c r="RQI66" s="55"/>
      <c r="RQJ66" s="55"/>
      <c r="RQK66" s="55"/>
      <c r="RQL66" s="55"/>
      <c r="RQM66" s="55"/>
      <c r="RQN66" s="55"/>
      <c r="RQO66" s="55"/>
      <c r="RQP66" s="55"/>
      <c r="RQQ66" s="55"/>
      <c r="RQR66" s="55"/>
      <c r="RQS66" s="55"/>
      <c r="RQT66" s="55"/>
      <c r="RQU66" s="55"/>
      <c r="RQV66" s="55"/>
      <c r="RQW66" s="55"/>
      <c r="RQX66" s="55"/>
      <c r="RQY66" s="55"/>
      <c r="RQZ66" s="55"/>
      <c r="RRA66" s="55"/>
      <c r="RRB66" s="55"/>
      <c r="RRC66" s="55"/>
      <c r="RRD66" s="55"/>
      <c r="RRE66" s="55"/>
      <c r="RRF66" s="55"/>
      <c r="RRG66" s="55"/>
      <c r="RRH66" s="55"/>
      <c r="RRI66" s="55"/>
      <c r="RRJ66" s="55"/>
      <c r="RRK66" s="55"/>
      <c r="RRL66" s="55"/>
      <c r="RRM66" s="55"/>
      <c r="RRN66" s="55"/>
      <c r="RRO66" s="55"/>
      <c r="RRP66" s="55"/>
      <c r="RRQ66" s="55"/>
      <c r="RRR66" s="55"/>
      <c r="RRS66" s="55"/>
      <c r="RRT66" s="55"/>
      <c r="RRU66" s="55"/>
      <c r="RRV66" s="55"/>
      <c r="RRW66" s="55"/>
      <c r="RRX66" s="55"/>
      <c r="RRY66" s="55"/>
      <c r="RRZ66" s="55"/>
      <c r="RSA66" s="55"/>
      <c r="RSB66" s="55"/>
      <c r="RSC66" s="55"/>
      <c r="RSD66" s="55"/>
      <c r="RSE66" s="55"/>
      <c r="RSF66" s="55"/>
      <c r="RSG66" s="55"/>
      <c r="RSH66" s="55"/>
      <c r="RSI66" s="55"/>
      <c r="RSJ66" s="55"/>
      <c r="RSK66" s="55"/>
      <c r="RSL66" s="55"/>
      <c r="RSM66" s="55"/>
      <c r="RSN66" s="55"/>
      <c r="RSO66" s="55"/>
      <c r="RSP66" s="55"/>
      <c r="RSQ66" s="55"/>
      <c r="RSR66" s="55"/>
      <c r="RSS66" s="55"/>
      <c r="RST66" s="55"/>
      <c r="RSU66" s="55"/>
      <c r="RSV66" s="55"/>
      <c r="RSW66" s="55"/>
      <c r="RSX66" s="55"/>
      <c r="RSY66" s="55"/>
      <c r="RSZ66" s="55"/>
      <c r="RTA66" s="55"/>
      <c r="RTB66" s="55"/>
      <c r="RTC66" s="55"/>
      <c r="RTD66" s="55"/>
      <c r="RTE66" s="55"/>
      <c r="RTF66" s="55"/>
      <c r="RTG66" s="55"/>
      <c r="RTH66" s="55"/>
      <c r="RTI66" s="55"/>
      <c r="RTJ66" s="55"/>
      <c r="RTK66" s="55"/>
      <c r="RTL66" s="55"/>
      <c r="RTM66" s="55"/>
      <c r="RTN66" s="55"/>
      <c r="RTO66" s="55"/>
      <c r="RTP66" s="55"/>
      <c r="RTQ66" s="55"/>
      <c r="RTR66" s="55"/>
      <c r="RTS66" s="55"/>
      <c r="RTT66" s="55"/>
      <c r="RTU66" s="55"/>
      <c r="RTV66" s="55"/>
      <c r="RTW66" s="55"/>
      <c r="RTX66" s="55"/>
      <c r="RTY66" s="55"/>
      <c r="RTZ66" s="55"/>
      <c r="RUA66" s="55"/>
      <c r="RUB66" s="55"/>
      <c r="RUC66" s="55"/>
      <c r="RUD66" s="55"/>
      <c r="RUE66" s="55"/>
      <c r="RUF66" s="55"/>
      <c r="RUG66" s="55"/>
      <c r="RUH66" s="55"/>
      <c r="RUI66" s="55"/>
      <c r="RUJ66" s="55"/>
      <c r="RUK66" s="55"/>
      <c r="RUL66" s="55"/>
      <c r="RUM66" s="55"/>
      <c r="RUN66" s="55"/>
      <c r="RUO66" s="55"/>
      <c r="RUP66" s="55"/>
      <c r="RUQ66" s="55"/>
      <c r="RUR66" s="55"/>
      <c r="RUS66" s="55"/>
      <c r="RUT66" s="55"/>
      <c r="RUU66" s="55"/>
      <c r="RUV66" s="55"/>
      <c r="RUW66" s="55"/>
      <c r="RUX66" s="55"/>
      <c r="RUY66" s="55"/>
      <c r="RUZ66" s="55"/>
      <c r="RVA66" s="55"/>
      <c r="RVB66" s="55"/>
      <c r="RVC66" s="55"/>
      <c r="RVD66" s="55"/>
      <c r="RVE66" s="55"/>
      <c r="RVF66" s="55"/>
      <c r="RVG66" s="55"/>
      <c r="RVH66" s="55"/>
      <c r="RVI66" s="55"/>
      <c r="RVJ66" s="55"/>
      <c r="RVK66" s="55"/>
      <c r="RVL66" s="55"/>
      <c r="RVM66" s="55"/>
      <c r="RVN66" s="55"/>
      <c r="RVO66" s="55"/>
      <c r="RVP66" s="55"/>
      <c r="RVQ66" s="55"/>
      <c r="RVR66" s="55"/>
      <c r="RVS66" s="55"/>
      <c r="RVT66" s="55"/>
      <c r="RVU66" s="55"/>
      <c r="RVV66" s="55"/>
      <c r="RVW66" s="55"/>
      <c r="RVX66" s="55"/>
      <c r="RVY66" s="55"/>
      <c r="RVZ66" s="55"/>
      <c r="RWA66" s="55"/>
      <c r="RWB66" s="55"/>
      <c r="RWC66" s="55"/>
      <c r="RWD66" s="55"/>
      <c r="RWE66" s="55"/>
      <c r="RWF66" s="55"/>
      <c r="RWG66" s="55"/>
      <c r="RWH66" s="55"/>
      <c r="RWI66" s="55"/>
      <c r="RWJ66" s="55"/>
      <c r="RWK66" s="55"/>
      <c r="RWL66" s="55"/>
      <c r="RWM66" s="55"/>
      <c r="RWN66" s="55"/>
      <c r="RWO66" s="55"/>
      <c r="RWP66" s="55"/>
      <c r="RWQ66" s="55"/>
      <c r="RWR66" s="55"/>
      <c r="RWS66" s="55"/>
      <c r="RWT66" s="55"/>
      <c r="RWU66" s="55"/>
      <c r="RWV66" s="55"/>
      <c r="RWW66" s="55"/>
      <c r="RWX66" s="55"/>
      <c r="RWY66" s="55"/>
      <c r="RWZ66" s="55"/>
      <c r="RXA66" s="55"/>
      <c r="RXB66" s="55"/>
      <c r="RXC66" s="55"/>
      <c r="RXD66" s="55"/>
      <c r="RXE66" s="55"/>
      <c r="RXF66" s="55"/>
      <c r="RXG66" s="55"/>
      <c r="RXH66" s="55"/>
      <c r="RXI66" s="55"/>
      <c r="RXJ66" s="55"/>
      <c r="RXK66" s="55"/>
      <c r="RXL66" s="55"/>
      <c r="RXM66" s="55"/>
      <c r="RXN66" s="55"/>
      <c r="RXO66" s="55"/>
      <c r="RXP66" s="55"/>
      <c r="RXQ66" s="55"/>
      <c r="RXR66" s="55"/>
      <c r="RXS66" s="55"/>
      <c r="RXT66" s="55"/>
      <c r="RXU66" s="55"/>
      <c r="RXV66" s="55"/>
      <c r="RXW66" s="55"/>
      <c r="RXX66" s="55"/>
      <c r="RXY66" s="55"/>
      <c r="RXZ66" s="55"/>
      <c r="RYA66" s="55"/>
      <c r="RYB66" s="55"/>
      <c r="RYC66" s="55"/>
      <c r="RYD66" s="55"/>
      <c r="RYE66" s="55"/>
      <c r="RYF66" s="55"/>
      <c r="RYG66" s="55"/>
      <c r="RYH66" s="55"/>
      <c r="RYI66" s="55"/>
      <c r="RYJ66" s="55"/>
      <c r="RYK66" s="55"/>
      <c r="RYL66" s="55"/>
      <c r="RYM66" s="55"/>
      <c r="RYN66" s="55"/>
      <c r="RYO66" s="55"/>
      <c r="RYP66" s="55"/>
      <c r="RYQ66" s="55"/>
      <c r="RYR66" s="55"/>
      <c r="RYS66" s="55"/>
      <c r="RYT66" s="55"/>
      <c r="RYU66" s="55"/>
      <c r="RYV66" s="55"/>
      <c r="RYW66" s="55"/>
      <c r="RYX66" s="55"/>
      <c r="RYY66" s="55"/>
      <c r="RYZ66" s="55"/>
      <c r="RZA66" s="55"/>
      <c r="RZB66" s="55"/>
      <c r="RZC66" s="55"/>
      <c r="RZD66" s="55"/>
      <c r="RZE66" s="55"/>
      <c r="RZF66" s="55"/>
      <c r="RZG66" s="55"/>
      <c r="RZH66" s="55"/>
      <c r="RZI66" s="55"/>
      <c r="RZJ66" s="55"/>
      <c r="RZK66" s="55"/>
      <c r="RZL66" s="55"/>
      <c r="RZM66" s="55"/>
      <c r="RZN66" s="55"/>
      <c r="RZO66" s="55"/>
      <c r="RZP66" s="55"/>
      <c r="RZQ66" s="55"/>
      <c r="RZR66" s="55"/>
      <c r="RZS66" s="55"/>
      <c r="RZT66" s="55"/>
      <c r="RZU66" s="55"/>
      <c r="RZV66" s="55"/>
      <c r="RZW66" s="55"/>
      <c r="RZX66" s="55"/>
      <c r="RZY66" s="55"/>
      <c r="RZZ66" s="55"/>
      <c r="SAA66" s="55"/>
      <c r="SAB66" s="55"/>
      <c r="SAC66" s="55"/>
      <c r="SAD66" s="55"/>
      <c r="SAE66" s="55"/>
      <c r="SAF66" s="55"/>
      <c r="SAG66" s="55"/>
      <c r="SAH66" s="55"/>
      <c r="SAI66" s="55"/>
      <c r="SAJ66" s="55"/>
      <c r="SAK66" s="55"/>
      <c r="SAL66" s="55"/>
      <c r="SAM66" s="55"/>
      <c r="SAN66" s="55"/>
      <c r="SAO66" s="55"/>
      <c r="SAP66" s="55"/>
      <c r="SAQ66" s="55"/>
      <c r="SAR66" s="55"/>
      <c r="SAS66" s="55"/>
      <c r="SAT66" s="55"/>
      <c r="SAU66" s="55"/>
      <c r="SAV66" s="55"/>
      <c r="SAW66" s="55"/>
      <c r="SAX66" s="55"/>
      <c r="SAY66" s="55"/>
      <c r="SAZ66" s="55"/>
      <c r="SBA66" s="55"/>
      <c r="SBB66" s="55"/>
      <c r="SBC66" s="55"/>
      <c r="SBD66" s="55"/>
      <c r="SBE66" s="55"/>
      <c r="SBF66" s="55"/>
      <c r="SBG66" s="55"/>
      <c r="SBH66" s="55"/>
      <c r="SBI66" s="55"/>
      <c r="SBJ66" s="55"/>
      <c r="SBK66" s="55"/>
      <c r="SBL66" s="55"/>
      <c r="SBM66" s="55"/>
      <c r="SBN66" s="55"/>
      <c r="SBO66" s="55"/>
      <c r="SBP66" s="55"/>
      <c r="SBQ66" s="55"/>
      <c r="SBR66" s="55"/>
      <c r="SBS66" s="55"/>
      <c r="SBT66" s="55"/>
      <c r="SBU66" s="55"/>
      <c r="SBV66" s="55"/>
      <c r="SBW66" s="55"/>
      <c r="SBX66" s="55"/>
      <c r="SBY66" s="55"/>
      <c r="SBZ66" s="55"/>
      <c r="SCA66" s="55"/>
      <c r="SCB66" s="55"/>
      <c r="SCC66" s="55"/>
      <c r="SCD66" s="55"/>
      <c r="SCE66" s="55"/>
      <c r="SCF66" s="55"/>
      <c r="SCG66" s="55"/>
      <c r="SCH66" s="55"/>
      <c r="SCI66" s="55"/>
      <c r="SCJ66" s="55"/>
      <c r="SCK66" s="55"/>
      <c r="SCL66" s="55"/>
      <c r="SCM66" s="55"/>
      <c r="SCN66" s="55"/>
      <c r="SCO66" s="55"/>
      <c r="SCP66" s="55"/>
      <c r="SCQ66" s="55"/>
      <c r="SCR66" s="55"/>
      <c r="SCS66" s="55"/>
      <c r="SCT66" s="55"/>
      <c r="SCU66" s="55"/>
      <c r="SCV66" s="55"/>
      <c r="SCW66" s="55"/>
      <c r="SCX66" s="55"/>
      <c r="SCY66" s="55"/>
      <c r="SCZ66" s="55"/>
      <c r="SDA66" s="55"/>
      <c r="SDB66" s="55"/>
      <c r="SDC66" s="55"/>
      <c r="SDD66" s="55"/>
      <c r="SDE66" s="55"/>
      <c r="SDF66" s="55"/>
      <c r="SDG66" s="55"/>
      <c r="SDH66" s="55"/>
      <c r="SDI66" s="55"/>
      <c r="SDJ66" s="55"/>
      <c r="SDK66" s="55"/>
      <c r="SDL66" s="55"/>
      <c r="SDM66" s="55"/>
      <c r="SDN66" s="55"/>
      <c r="SDO66" s="55"/>
      <c r="SDP66" s="55"/>
      <c r="SDQ66" s="55"/>
      <c r="SDR66" s="55"/>
      <c r="SDS66" s="55"/>
      <c r="SDT66" s="55"/>
      <c r="SDU66" s="55"/>
      <c r="SDV66" s="55"/>
      <c r="SDW66" s="55"/>
      <c r="SDX66" s="55"/>
      <c r="SDY66" s="55"/>
      <c r="SDZ66" s="55"/>
      <c r="SEA66" s="55"/>
      <c r="SEB66" s="55"/>
      <c r="SEC66" s="55"/>
      <c r="SED66" s="55"/>
      <c r="SEE66" s="55"/>
      <c r="SEF66" s="55"/>
      <c r="SEG66" s="55"/>
      <c r="SEH66" s="55"/>
      <c r="SEI66" s="55"/>
      <c r="SEJ66" s="55"/>
      <c r="SEK66" s="55"/>
      <c r="SEL66" s="55"/>
      <c r="SEM66" s="55"/>
      <c r="SEN66" s="55"/>
      <c r="SEO66" s="55"/>
      <c r="SEP66" s="55"/>
      <c r="SEQ66" s="55"/>
      <c r="SER66" s="55"/>
      <c r="SES66" s="55"/>
      <c r="SET66" s="55"/>
      <c r="SEU66" s="55"/>
      <c r="SEV66" s="55"/>
      <c r="SEW66" s="55"/>
      <c r="SEX66" s="55"/>
      <c r="SEY66" s="55"/>
      <c r="SEZ66" s="55"/>
      <c r="SFA66" s="55"/>
      <c r="SFB66" s="55"/>
      <c r="SFC66" s="55"/>
      <c r="SFD66" s="55"/>
      <c r="SFE66" s="55"/>
      <c r="SFF66" s="55"/>
      <c r="SFG66" s="55"/>
      <c r="SFH66" s="55"/>
      <c r="SFI66" s="55"/>
      <c r="SFJ66" s="55"/>
      <c r="SFK66" s="55"/>
      <c r="SFL66" s="55"/>
      <c r="SFM66" s="55"/>
      <c r="SFN66" s="55"/>
      <c r="SFO66" s="55"/>
      <c r="SFP66" s="55"/>
      <c r="SFQ66" s="55"/>
      <c r="SFR66" s="55"/>
      <c r="SFS66" s="55"/>
      <c r="SFT66" s="55"/>
      <c r="SFU66" s="55"/>
      <c r="SFV66" s="55"/>
      <c r="SFW66" s="55"/>
      <c r="SFX66" s="55"/>
      <c r="SFY66" s="55"/>
      <c r="SFZ66" s="55"/>
      <c r="SGA66" s="55"/>
      <c r="SGB66" s="55"/>
      <c r="SGC66" s="55"/>
      <c r="SGD66" s="55"/>
      <c r="SGE66" s="55"/>
      <c r="SGF66" s="55"/>
      <c r="SGG66" s="55"/>
      <c r="SGH66" s="55"/>
      <c r="SGI66" s="55"/>
      <c r="SGJ66" s="55"/>
      <c r="SGK66" s="55"/>
      <c r="SGL66" s="55"/>
      <c r="SGM66" s="55"/>
      <c r="SGN66" s="55"/>
      <c r="SGO66" s="55"/>
      <c r="SGP66" s="55"/>
      <c r="SGQ66" s="55"/>
      <c r="SGR66" s="55"/>
      <c r="SGS66" s="55"/>
      <c r="SGT66" s="55"/>
      <c r="SGU66" s="55"/>
      <c r="SGV66" s="55"/>
      <c r="SGW66" s="55"/>
      <c r="SGX66" s="55"/>
      <c r="SGY66" s="55"/>
      <c r="SGZ66" s="55"/>
      <c r="SHA66" s="55"/>
      <c r="SHB66" s="55"/>
      <c r="SHC66" s="55"/>
      <c r="SHD66" s="55"/>
      <c r="SHE66" s="55"/>
      <c r="SHF66" s="55"/>
      <c r="SHG66" s="55"/>
      <c r="SHH66" s="55"/>
      <c r="SHI66" s="55"/>
      <c r="SHJ66" s="55"/>
      <c r="SHK66" s="55"/>
      <c r="SHL66" s="55"/>
      <c r="SHM66" s="55"/>
      <c r="SHN66" s="55"/>
      <c r="SHO66" s="55"/>
      <c r="SHP66" s="55"/>
      <c r="SHQ66" s="55"/>
      <c r="SHR66" s="55"/>
      <c r="SHS66" s="55"/>
      <c r="SHT66" s="55"/>
      <c r="SHU66" s="55"/>
      <c r="SHV66" s="55"/>
      <c r="SHW66" s="55"/>
      <c r="SHX66" s="55"/>
      <c r="SHY66" s="55"/>
      <c r="SHZ66" s="55"/>
      <c r="SIA66" s="55"/>
      <c r="SIB66" s="55"/>
      <c r="SIC66" s="55"/>
      <c r="SID66" s="55"/>
      <c r="SIE66" s="55"/>
      <c r="SIF66" s="55"/>
      <c r="SIG66" s="55"/>
      <c r="SIH66" s="55"/>
      <c r="SII66" s="55"/>
      <c r="SIJ66" s="55"/>
      <c r="SIK66" s="55"/>
      <c r="SIL66" s="55"/>
      <c r="SIM66" s="55"/>
      <c r="SIN66" s="55"/>
      <c r="SIO66" s="55"/>
      <c r="SIP66" s="55"/>
      <c r="SIQ66" s="55"/>
      <c r="SIR66" s="55"/>
      <c r="SIS66" s="55"/>
      <c r="SIT66" s="55"/>
      <c r="SIU66" s="55"/>
      <c r="SIV66" s="55"/>
      <c r="SIW66" s="55"/>
      <c r="SIX66" s="55"/>
      <c r="SIY66" s="55"/>
      <c r="SIZ66" s="55"/>
      <c r="SJA66" s="55"/>
      <c r="SJB66" s="55"/>
      <c r="SJC66" s="55"/>
      <c r="SJD66" s="55"/>
      <c r="SJE66" s="55"/>
      <c r="SJF66" s="55"/>
      <c r="SJG66" s="55"/>
      <c r="SJH66" s="55"/>
      <c r="SJI66" s="55"/>
      <c r="SJJ66" s="55"/>
      <c r="SJK66" s="55"/>
      <c r="SJL66" s="55"/>
      <c r="SJM66" s="55"/>
      <c r="SJN66" s="55"/>
      <c r="SJO66" s="55"/>
      <c r="SJP66" s="55"/>
      <c r="SJQ66" s="55"/>
      <c r="SJR66" s="55"/>
      <c r="SJS66" s="55"/>
      <c r="SJT66" s="55"/>
      <c r="SJU66" s="55"/>
      <c r="SJV66" s="55"/>
      <c r="SJW66" s="55"/>
      <c r="SJX66" s="55"/>
      <c r="SJY66" s="55"/>
      <c r="SJZ66" s="55"/>
      <c r="SKA66" s="55"/>
      <c r="SKB66" s="55"/>
      <c r="SKC66" s="55"/>
      <c r="SKD66" s="55"/>
      <c r="SKE66" s="55"/>
      <c r="SKF66" s="55"/>
      <c r="SKG66" s="55"/>
      <c r="SKH66" s="55"/>
      <c r="SKI66" s="55"/>
      <c r="SKJ66" s="55"/>
      <c r="SKK66" s="55"/>
      <c r="SKL66" s="55"/>
      <c r="SKM66" s="55"/>
      <c r="SKN66" s="55"/>
      <c r="SKO66" s="55"/>
      <c r="SKP66" s="55"/>
      <c r="SKQ66" s="55"/>
      <c r="SKR66" s="55"/>
      <c r="SKS66" s="55"/>
      <c r="SKT66" s="55"/>
      <c r="SKU66" s="55"/>
      <c r="SKV66" s="55"/>
      <c r="SKW66" s="55"/>
      <c r="SKX66" s="55"/>
      <c r="SKY66" s="55"/>
      <c r="SKZ66" s="55"/>
      <c r="SLA66" s="55"/>
      <c r="SLB66" s="55"/>
      <c r="SLC66" s="55"/>
      <c r="SLD66" s="55"/>
      <c r="SLE66" s="55"/>
      <c r="SLF66" s="55"/>
      <c r="SLG66" s="55"/>
      <c r="SLH66" s="55"/>
      <c r="SLI66" s="55"/>
      <c r="SLJ66" s="55"/>
      <c r="SLK66" s="55"/>
      <c r="SLL66" s="55"/>
      <c r="SLM66" s="55"/>
      <c r="SLN66" s="55"/>
      <c r="SLO66" s="55"/>
      <c r="SLP66" s="55"/>
      <c r="SLQ66" s="55"/>
      <c r="SLR66" s="55"/>
      <c r="SLS66" s="55"/>
      <c r="SLT66" s="55"/>
      <c r="SLU66" s="55"/>
      <c r="SLV66" s="55"/>
      <c r="SLW66" s="55"/>
      <c r="SLX66" s="55"/>
      <c r="SLY66" s="55"/>
      <c r="SLZ66" s="55"/>
      <c r="SMA66" s="55"/>
      <c r="SMB66" s="55"/>
      <c r="SMC66" s="55"/>
      <c r="SMD66" s="55"/>
      <c r="SME66" s="55"/>
      <c r="SMF66" s="55"/>
      <c r="SMG66" s="55"/>
      <c r="SMH66" s="55"/>
      <c r="SMI66" s="55"/>
      <c r="SMJ66" s="55"/>
      <c r="SMK66" s="55"/>
      <c r="SML66" s="55"/>
      <c r="SMM66" s="55"/>
      <c r="SMN66" s="55"/>
      <c r="SMO66" s="55"/>
      <c r="SMP66" s="55"/>
      <c r="SMQ66" s="55"/>
      <c r="SMR66" s="55"/>
      <c r="SMS66" s="55"/>
      <c r="SMT66" s="55"/>
      <c r="SMU66" s="55"/>
      <c r="SMV66" s="55"/>
      <c r="SMW66" s="55"/>
      <c r="SMX66" s="55"/>
      <c r="SMY66" s="55"/>
      <c r="SMZ66" s="55"/>
      <c r="SNA66" s="55"/>
      <c r="SNB66" s="55"/>
      <c r="SNC66" s="55"/>
      <c r="SND66" s="55"/>
      <c r="SNE66" s="55"/>
      <c r="SNF66" s="55"/>
      <c r="SNG66" s="55"/>
      <c r="SNH66" s="55"/>
      <c r="SNI66" s="55"/>
      <c r="SNJ66" s="55"/>
      <c r="SNK66" s="55"/>
      <c r="SNL66" s="55"/>
      <c r="SNM66" s="55"/>
      <c r="SNN66" s="55"/>
      <c r="SNO66" s="55"/>
      <c r="SNP66" s="55"/>
      <c r="SNQ66" s="55"/>
      <c r="SNR66" s="55"/>
      <c r="SNS66" s="55"/>
      <c r="SNT66" s="55"/>
      <c r="SNU66" s="55"/>
      <c r="SNV66" s="55"/>
      <c r="SNW66" s="55"/>
      <c r="SNX66" s="55"/>
      <c r="SNY66" s="55"/>
      <c r="SNZ66" s="55"/>
      <c r="SOA66" s="55"/>
      <c r="SOB66" s="55"/>
      <c r="SOC66" s="55"/>
      <c r="SOD66" s="55"/>
      <c r="SOE66" s="55"/>
      <c r="SOF66" s="55"/>
      <c r="SOG66" s="55"/>
      <c r="SOH66" s="55"/>
      <c r="SOI66" s="55"/>
      <c r="SOJ66" s="55"/>
      <c r="SOK66" s="55"/>
      <c r="SOL66" s="55"/>
      <c r="SOM66" s="55"/>
      <c r="SON66" s="55"/>
      <c r="SOO66" s="55"/>
      <c r="SOP66" s="55"/>
      <c r="SOQ66" s="55"/>
      <c r="SOR66" s="55"/>
      <c r="SOS66" s="55"/>
      <c r="SOT66" s="55"/>
      <c r="SOU66" s="55"/>
      <c r="SOV66" s="55"/>
      <c r="SOW66" s="55"/>
      <c r="SOX66" s="55"/>
      <c r="SOY66" s="55"/>
      <c r="SOZ66" s="55"/>
      <c r="SPA66" s="55"/>
      <c r="SPB66" s="55"/>
      <c r="SPC66" s="55"/>
      <c r="SPD66" s="55"/>
      <c r="SPE66" s="55"/>
      <c r="SPF66" s="55"/>
      <c r="SPG66" s="55"/>
      <c r="SPH66" s="55"/>
      <c r="SPI66" s="55"/>
      <c r="SPJ66" s="55"/>
      <c r="SPK66" s="55"/>
      <c r="SPL66" s="55"/>
      <c r="SPM66" s="55"/>
      <c r="SPN66" s="55"/>
      <c r="SPO66" s="55"/>
      <c r="SPP66" s="55"/>
      <c r="SPQ66" s="55"/>
      <c r="SPR66" s="55"/>
      <c r="SPS66" s="55"/>
      <c r="SPT66" s="55"/>
      <c r="SPU66" s="55"/>
      <c r="SPV66" s="55"/>
      <c r="SPW66" s="55"/>
      <c r="SPX66" s="55"/>
      <c r="SPY66" s="55"/>
      <c r="SPZ66" s="55"/>
      <c r="SQA66" s="55"/>
      <c r="SQB66" s="55"/>
      <c r="SQC66" s="55"/>
      <c r="SQD66" s="55"/>
      <c r="SQE66" s="55"/>
      <c r="SQF66" s="55"/>
      <c r="SQG66" s="55"/>
      <c r="SQH66" s="55"/>
      <c r="SQI66" s="55"/>
      <c r="SQJ66" s="55"/>
      <c r="SQK66" s="55"/>
      <c r="SQL66" s="55"/>
      <c r="SQM66" s="55"/>
      <c r="SQN66" s="55"/>
      <c r="SQO66" s="55"/>
      <c r="SQP66" s="55"/>
      <c r="SQQ66" s="55"/>
      <c r="SQR66" s="55"/>
      <c r="SQS66" s="55"/>
      <c r="SQT66" s="55"/>
      <c r="SQU66" s="55"/>
      <c r="SQV66" s="55"/>
      <c r="SQW66" s="55"/>
      <c r="SQX66" s="55"/>
      <c r="SQY66" s="55"/>
      <c r="SQZ66" s="55"/>
      <c r="SRA66" s="55"/>
      <c r="SRB66" s="55"/>
      <c r="SRC66" s="55"/>
      <c r="SRD66" s="55"/>
      <c r="SRE66" s="55"/>
      <c r="SRF66" s="55"/>
      <c r="SRG66" s="55"/>
      <c r="SRH66" s="55"/>
      <c r="SRI66" s="55"/>
      <c r="SRJ66" s="55"/>
      <c r="SRK66" s="55"/>
      <c r="SRL66" s="55"/>
      <c r="SRM66" s="55"/>
      <c r="SRN66" s="55"/>
      <c r="SRO66" s="55"/>
      <c r="SRP66" s="55"/>
      <c r="SRQ66" s="55"/>
      <c r="SRR66" s="55"/>
      <c r="SRS66" s="55"/>
      <c r="SRT66" s="55"/>
      <c r="SRU66" s="55"/>
      <c r="SRV66" s="55"/>
      <c r="SRW66" s="55"/>
      <c r="SRX66" s="55"/>
      <c r="SRY66" s="55"/>
      <c r="SRZ66" s="55"/>
      <c r="SSA66" s="55"/>
      <c r="SSB66" s="55"/>
      <c r="SSC66" s="55"/>
      <c r="SSD66" s="55"/>
      <c r="SSE66" s="55"/>
      <c r="SSF66" s="55"/>
      <c r="SSG66" s="55"/>
      <c r="SSH66" s="55"/>
      <c r="SSI66" s="55"/>
      <c r="SSJ66" s="55"/>
      <c r="SSK66" s="55"/>
      <c r="SSL66" s="55"/>
      <c r="SSM66" s="55"/>
      <c r="SSN66" s="55"/>
      <c r="SSO66" s="55"/>
      <c r="SSP66" s="55"/>
      <c r="SSQ66" s="55"/>
      <c r="SSR66" s="55"/>
      <c r="SSS66" s="55"/>
      <c r="SST66" s="55"/>
      <c r="SSU66" s="55"/>
      <c r="SSV66" s="55"/>
      <c r="SSW66" s="55"/>
      <c r="SSX66" s="55"/>
      <c r="SSY66" s="55"/>
      <c r="SSZ66" s="55"/>
      <c r="STA66" s="55"/>
      <c r="STB66" s="55"/>
      <c r="STC66" s="55"/>
      <c r="STD66" s="55"/>
      <c r="STE66" s="55"/>
      <c r="STF66" s="55"/>
      <c r="STG66" s="55"/>
      <c r="STH66" s="55"/>
      <c r="STI66" s="55"/>
      <c r="STJ66" s="55"/>
      <c r="STK66" s="55"/>
      <c r="STL66" s="55"/>
      <c r="STM66" s="55"/>
      <c r="STN66" s="55"/>
      <c r="STO66" s="55"/>
      <c r="STP66" s="55"/>
      <c r="STQ66" s="55"/>
      <c r="STR66" s="55"/>
      <c r="STS66" s="55"/>
      <c r="STT66" s="55"/>
      <c r="STU66" s="55"/>
      <c r="STV66" s="55"/>
      <c r="STW66" s="55"/>
      <c r="STX66" s="55"/>
      <c r="STY66" s="55"/>
      <c r="STZ66" s="55"/>
      <c r="SUA66" s="55"/>
      <c r="SUB66" s="55"/>
      <c r="SUC66" s="55"/>
      <c r="SUD66" s="55"/>
      <c r="SUE66" s="55"/>
      <c r="SUF66" s="55"/>
      <c r="SUG66" s="55"/>
      <c r="SUH66" s="55"/>
      <c r="SUI66" s="55"/>
      <c r="SUJ66" s="55"/>
      <c r="SUK66" s="55"/>
      <c r="SUL66" s="55"/>
      <c r="SUM66" s="55"/>
      <c r="SUN66" s="55"/>
      <c r="SUO66" s="55"/>
      <c r="SUP66" s="55"/>
      <c r="SUQ66" s="55"/>
      <c r="SUR66" s="55"/>
      <c r="SUS66" s="55"/>
      <c r="SUT66" s="55"/>
      <c r="SUU66" s="55"/>
      <c r="SUV66" s="55"/>
      <c r="SUW66" s="55"/>
      <c r="SUX66" s="55"/>
      <c r="SUY66" s="55"/>
      <c r="SUZ66" s="55"/>
      <c r="SVA66" s="55"/>
      <c r="SVB66" s="55"/>
      <c r="SVC66" s="55"/>
      <c r="SVD66" s="55"/>
      <c r="SVE66" s="55"/>
      <c r="SVF66" s="55"/>
      <c r="SVG66" s="55"/>
      <c r="SVH66" s="55"/>
      <c r="SVI66" s="55"/>
      <c r="SVJ66" s="55"/>
      <c r="SVK66" s="55"/>
      <c r="SVL66" s="55"/>
      <c r="SVM66" s="55"/>
      <c r="SVN66" s="55"/>
      <c r="SVO66" s="55"/>
      <c r="SVP66" s="55"/>
      <c r="SVQ66" s="55"/>
      <c r="SVR66" s="55"/>
      <c r="SVS66" s="55"/>
      <c r="SVT66" s="55"/>
      <c r="SVU66" s="55"/>
      <c r="SVV66" s="55"/>
      <c r="SVW66" s="55"/>
      <c r="SVX66" s="55"/>
      <c r="SVY66" s="55"/>
      <c r="SVZ66" s="55"/>
      <c r="SWA66" s="55"/>
      <c r="SWB66" s="55"/>
      <c r="SWC66" s="55"/>
      <c r="SWD66" s="55"/>
      <c r="SWE66" s="55"/>
      <c r="SWF66" s="55"/>
      <c r="SWG66" s="55"/>
      <c r="SWH66" s="55"/>
      <c r="SWI66" s="55"/>
      <c r="SWJ66" s="55"/>
      <c r="SWK66" s="55"/>
      <c r="SWL66" s="55"/>
      <c r="SWM66" s="55"/>
      <c r="SWN66" s="55"/>
      <c r="SWO66" s="55"/>
      <c r="SWP66" s="55"/>
      <c r="SWQ66" s="55"/>
      <c r="SWR66" s="55"/>
      <c r="SWS66" s="55"/>
      <c r="SWT66" s="55"/>
      <c r="SWU66" s="55"/>
      <c r="SWV66" s="55"/>
      <c r="SWW66" s="55"/>
      <c r="SWX66" s="55"/>
      <c r="SWY66" s="55"/>
      <c r="SWZ66" s="55"/>
      <c r="SXA66" s="55"/>
      <c r="SXB66" s="55"/>
      <c r="SXC66" s="55"/>
      <c r="SXD66" s="55"/>
      <c r="SXE66" s="55"/>
      <c r="SXF66" s="55"/>
      <c r="SXG66" s="55"/>
      <c r="SXH66" s="55"/>
      <c r="SXI66" s="55"/>
      <c r="SXJ66" s="55"/>
      <c r="SXK66" s="55"/>
      <c r="SXL66" s="55"/>
      <c r="SXM66" s="55"/>
      <c r="SXN66" s="55"/>
      <c r="SXO66" s="55"/>
      <c r="SXP66" s="55"/>
      <c r="SXQ66" s="55"/>
      <c r="SXR66" s="55"/>
      <c r="SXS66" s="55"/>
      <c r="SXT66" s="55"/>
      <c r="SXU66" s="55"/>
      <c r="SXV66" s="55"/>
      <c r="SXW66" s="55"/>
      <c r="SXX66" s="55"/>
      <c r="SXY66" s="55"/>
      <c r="SXZ66" s="55"/>
      <c r="SYA66" s="55"/>
      <c r="SYB66" s="55"/>
      <c r="SYC66" s="55"/>
      <c r="SYD66" s="55"/>
      <c r="SYE66" s="55"/>
      <c r="SYF66" s="55"/>
      <c r="SYG66" s="55"/>
      <c r="SYH66" s="55"/>
      <c r="SYI66" s="55"/>
      <c r="SYJ66" s="55"/>
      <c r="SYK66" s="55"/>
      <c r="SYL66" s="55"/>
      <c r="SYM66" s="55"/>
      <c r="SYN66" s="55"/>
      <c r="SYO66" s="55"/>
      <c r="SYP66" s="55"/>
      <c r="SYQ66" s="55"/>
      <c r="SYR66" s="55"/>
      <c r="SYS66" s="55"/>
      <c r="SYT66" s="55"/>
      <c r="SYU66" s="55"/>
      <c r="SYV66" s="55"/>
      <c r="SYW66" s="55"/>
      <c r="SYX66" s="55"/>
      <c r="SYY66" s="55"/>
      <c r="SYZ66" s="55"/>
      <c r="SZA66" s="55"/>
      <c r="SZB66" s="55"/>
      <c r="SZC66" s="55"/>
      <c r="SZD66" s="55"/>
      <c r="SZE66" s="55"/>
      <c r="SZF66" s="55"/>
      <c r="SZG66" s="55"/>
      <c r="SZH66" s="55"/>
      <c r="SZI66" s="55"/>
      <c r="SZJ66" s="55"/>
      <c r="SZK66" s="55"/>
      <c r="SZL66" s="55"/>
      <c r="SZM66" s="55"/>
      <c r="SZN66" s="55"/>
      <c r="SZO66" s="55"/>
      <c r="SZP66" s="55"/>
      <c r="SZQ66" s="55"/>
      <c r="SZR66" s="55"/>
      <c r="SZS66" s="55"/>
      <c r="SZT66" s="55"/>
      <c r="SZU66" s="55"/>
      <c r="SZV66" s="55"/>
      <c r="SZW66" s="55"/>
      <c r="SZX66" s="55"/>
      <c r="SZY66" s="55"/>
      <c r="SZZ66" s="55"/>
      <c r="TAA66" s="55"/>
      <c r="TAB66" s="55"/>
      <c r="TAC66" s="55"/>
      <c r="TAD66" s="55"/>
      <c r="TAE66" s="55"/>
      <c r="TAF66" s="55"/>
      <c r="TAG66" s="55"/>
      <c r="TAH66" s="55"/>
      <c r="TAI66" s="55"/>
      <c r="TAJ66" s="55"/>
      <c r="TAK66" s="55"/>
      <c r="TAL66" s="55"/>
      <c r="TAM66" s="55"/>
      <c r="TAN66" s="55"/>
      <c r="TAO66" s="55"/>
      <c r="TAP66" s="55"/>
      <c r="TAQ66" s="55"/>
      <c r="TAR66" s="55"/>
      <c r="TAS66" s="55"/>
      <c r="TAT66" s="55"/>
      <c r="TAU66" s="55"/>
      <c r="TAV66" s="55"/>
      <c r="TAW66" s="55"/>
      <c r="TAX66" s="55"/>
      <c r="TAY66" s="55"/>
      <c r="TAZ66" s="55"/>
      <c r="TBA66" s="55"/>
      <c r="TBB66" s="55"/>
      <c r="TBC66" s="55"/>
      <c r="TBD66" s="55"/>
      <c r="TBE66" s="55"/>
      <c r="TBF66" s="55"/>
      <c r="TBG66" s="55"/>
      <c r="TBH66" s="55"/>
      <c r="TBI66" s="55"/>
      <c r="TBJ66" s="55"/>
      <c r="TBK66" s="55"/>
      <c r="TBL66" s="55"/>
      <c r="TBM66" s="55"/>
      <c r="TBN66" s="55"/>
      <c r="TBO66" s="55"/>
      <c r="TBP66" s="55"/>
      <c r="TBQ66" s="55"/>
      <c r="TBR66" s="55"/>
      <c r="TBS66" s="55"/>
      <c r="TBT66" s="55"/>
      <c r="TBU66" s="55"/>
      <c r="TBV66" s="55"/>
      <c r="TBW66" s="55"/>
      <c r="TBX66" s="55"/>
      <c r="TBY66" s="55"/>
      <c r="TBZ66" s="55"/>
      <c r="TCA66" s="55"/>
      <c r="TCB66" s="55"/>
      <c r="TCC66" s="55"/>
      <c r="TCD66" s="55"/>
      <c r="TCE66" s="55"/>
      <c r="TCF66" s="55"/>
      <c r="TCG66" s="55"/>
      <c r="TCH66" s="55"/>
      <c r="TCI66" s="55"/>
      <c r="TCJ66" s="55"/>
      <c r="TCK66" s="55"/>
      <c r="TCL66" s="55"/>
      <c r="TCM66" s="55"/>
      <c r="TCN66" s="55"/>
      <c r="TCO66" s="55"/>
      <c r="TCP66" s="55"/>
      <c r="TCQ66" s="55"/>
      <c r="TCR66" s="55"/>
      <c r="TCS66" s="55"/>
      <c r="TCT66" s="55"/>
      <c r="TCU66" s="55"/>
      <c r="TCV66" s="55"/>
      <c r="TCW66" s="55"/>
      <c r="TCX66" s="55"/>
      <c r="TCY66" s="55"/>
      <c r="TCZ66" s="55"/>
      <c r="TDA66" s="55"/>
      <c r="TDB66" s="55"/>
      <c r="TDC66" s="55"/>
      <c r="TDD66" s="55"/>
      <c r="TDE66" s="55"/>
      <c r="TDF66" s="55"/>
      <c r="TDG66" s="55"/>
      <c r="TDH66" s="55"/>
      <c r="TDI66" s="55"/>
      <c r="TDJ66" s="55"/>
      <c r="TDK66" s="55"/>
      <c r="TDL66" s="55"/>
      <c r="TDM66" s="55"/>
      <c r="TDN66" s="55"/>
      <c r="TDO66" s="55"/>
      <c r="TDP66" s="55"/>
      <c r="TDQ66" s="55"/>
      <c r="TDR66" s="55"/>
      <c r="TDS66" s="55"/>
      <c r="TDT66" s="55"/>
      <c r="TDU66" s="55"/>
      <c r="TDV66" s="55"/>
      <c r="TDW66" s="55"/>
      <c r="TDX66" s="55"/>
      <c r="TDY66" s="55"/>
      <c r="TDZ66" s="55"/>
      <c r="TEA66" s="55"/>
      <c r="TEB66" s="55"/>
      <c r="TEC66" s="55"/>
      <c r="TED66" s="55"/>
      <c r="TEE66" s="55"/>
      <c r="TEF66" s="55"/>
      <c r="TEG66" s="55"/>
      <c r="TEH66" s="55"/>
      <c r="TEI66" s="55"/>
      <c r="TEJ66" s="55"/>
      <c r="TEK66" s="55"/>
      <c r="TEL66" s="55"/>
      <c r="TEM66" s="55"/>
      <c r="TEN66" s="55"/>
      <c r="TEO66" s="55"/>
      <c r="TEP66" s="55"/>
      <c r="TEQ66" s="55"/>
      <c r="TER66" s="55"/>
      <c r="TES66" s="55"/>
      <c r="TET66" s="55"/>
      <c r="TEU66" s="55"/>
      <c r="TEV66" s="55"/>
      <c r="TEW66" s="55"/>
      <c r="TEX66" s="55"/>
      <c r="TEY66" s="55"/>
      <c r="TEZ66" s="55"/>
      <c r="TFA66" s="55"/>
      <c r="TFB66" s="55"/>
      <c r="TFC66" s="55"/>
      <c r="TFD66" s="55"/>
      <c r="TFE66" s="55"/>
      <c r="TFF66" s="55"/>
      <c r="TFG66" s="55"/>
      <c r="TFH66" s="55"/>
      <c r="TFI66" s="55"/>
      <c r="TFJ66" s="55"/>
      <c r="TFK66" s="55"/>
      <c r="TFL66" s="55"/>
      <c r="TFM66" s="55"/>
      <c r="TFN66" s="55"/>
      <c r="TFO66" s="55"/>
      <c r="TFP66" s="55"/>
      <c r="TFQ66" s="55"/>
      <c r="TFR66" s="55"/>
      <c r="TFS66" s="55"/>
      <c r="TFT66" s="55"/>
      <c r="TFU66" s="55"/>
      <c r="TFV66" s="55"/>
      <c r="TFW66" s="55"/>
      <c r="TFX66" s="55"/>
      <c r="TFY66" s="55"/>
      <c r="TFZ66" s="55"/>
      <c r="TGA66" s="55"/>
      <c r="TGB66" s="55"/>
      <c r="TGC66" s="55"/>
      <c r="TGD66" s="55"/>
      <c r="TGE66" s="55"/>
      <c r="TGF66" s="55"/>
      <c r="TGG66" s="55"/>
      <c r="TGH66" s="55"/>
      <c r="TGI66" s="55"/>
      <c r="TGJ66" s="55"/>
      <c r="TGK66" s="55"/>
      <c r="TGL66" s="55"/>
      <c r="TGM66" s="55"/>
      <c r="TGN66" s="55"/>
      <c r="TGO66" s="55"/>
      <c r="TGP66" s="55"/>
      <c r="TGQ66" s="55"/>
      <c r="TGR66" s="55"/>
      <c r="TGS66" s="55"/>
      <c r="TGT66" s="55"/>
      <c r="TGU66" s="55"/>
      <c r="TGV66" s="55"/>
      <c r="TGW66" s="55"/>
      <c r="TGX66" s="55"/>
      <c r="TGY66" s="55"/>
      <c r="TGZ66" s="55"/>
      <c r="THA66" s="55"/>
      <c r="THB66" s="55"/>
      <c r="THC66" s="55"/>
      <c r="THD66" s="55"/>
      <c r="THE66" s="55"/>
      <c r="THF66" s="55"/>
      <c r="THG66" s="55"/>
      <c r="THH66" s="55"/>
      <c r="THI66" s="55"/>
      <c r="THJ66" s="55"/>
      <c r="THK66" s="55"/>
      <c r="THL66" s="55"/>
      <c r="THM66" s="55"/>
      <c r="THN66" s="55"/>
      <c r="THO66" s="55"/>
      <c r="THP66" s="55"/>
      <c r="THQ66" s="55"/>
      <c r="THR66" s="55"/>
      <c r="THS66" s="55"/>
      <c r="THT66" s="55"/>
      <c r="THU66" s="55"/>
      <c r="THV66" s="55"/>
      <c r="THW66" s="55"/>
      <c r="THX66" s="55"/>
      <c r="THY66" s="55"/>
      <c r="THZ66" s="55"/>
      <c r="TIA66" s="55"/>
      <c r="TIB66" s="55"/>
      <c r="TIC66" s="55"/>
      <c r="TID66" s="55"/>
      <c r="TIE66" s="55"/>
      <c r="TIF66" s="55"/>
      <c r="TIG66" s="55"/>
      <c r="TIH66" s="55"/>
      <c r="TII66" s="55"/>
      <c r="TIJ66" s="55"/>
      <c r="TIK66" s="55"/>
      <c r="TIL66" s="55"/>
      <c r="TIM66" s="55"/>
      <c r="TIN66" s="55"/>
      <c r="TIO66" s="55"/>
      <c r="TIP66" s="55"/>
      <c r="TIQ66" s="55"/>
      <c r="TIR66" s="55"/>
      <c r="TIS66" s="55"/>
      <c r="TIT66" s="55"/>
      <c r="TIU66" s="55"/>
      <c r="TIV66" s="55"/>
      <c r="TIW66" s="55"/>
      <c r="TIX66" s="55"/>
      <c r="TIY66" s="55"/>
      <c r="TIZ66" s="55"/>
      <c r="TJA66" s="55"/>
      <c r="TJB66" s="55"/>
      <c r="TJC66" s="55"/>
      <c r="TJD66" s="55"/>
      <c r="TJE66" s="55"/>
      <c r="TJF66" s="55"/>
      <c r="TJG66" s="55"/>
      <c r="TJH66" s="55"/>
      <c r="TJI66" s="55"/>
      <c r="TJJ66" s="55"/>
      <c r="TJK66" s="55"/>
      <c r="TJL66" s="55"/>
      <c r="TJM66" s="55"/>
      <c r="TJN66" s="55"/>
      <c r="TJO66" s="55"/>
      <c r="TJP66" s="55"/>
      <c r="TJQ66" s="55"/>
      <c r="TJR66" s="55"/>
      <c r="TJS66" s="55"/>
      <c r="TJT66" s="55"/>
      <c r="TJU66" s="55"/>
      <c r="TJV66" s="55"/>
      <c r="TJW66" s="55"/>
      <c r="TJX66" s="55"/>
      <c r="TJY66" s="55"/>
      <c r="TJZ66" s="55"/>
      <c r="TKA66" s="55"/>
      <c r="TKB66" s="55"/>
      <c r="TKC66" s="55"/>
      <c r="TKD66" s="55"/>
      <c r="TKE66" s="55"/>
      <c r="TKF66" s="55"/>
      <c r="TKG66" s="55"/>
      <c r="TKH66" s="55"/>
      <c r="TKI66" s="55"/>
      <c r="TKJ66" s="55"/>
      <c r="TKK66" s="55"/>
      <c r="TKL66" s="55"/>
      <c r="TKM66" s="55"/>
      <c r="TKN66" s="55"/>
      <c r="TKO66" s="55"/>
      <c r="TKP66" s="55"/>
      <c r="TKQ66" s="55"/>
      <c r="TKR66" s="55"/>
      <c r="TKS66" s="55"/>
      <c r="TKT66" s="55"/>
      <c r="TKU66" s="55"/>
      <c r="TKV66" s="55"/>
      <c r="TKW66" s="55"/>
      <c r="TKX66" s="55"/>
      <c r="TKY66" s="55"/>
      <c r="TKZ66" s="55"/>
      <c r="TLA66" s="55"/>
      <c r="TLB66" s="55"/>
      <c r="TLC66" s="55"/>
      <c r="TLD66" s="55"/>
      <c r="TLE66" s="55"/>
      <c r="TLF66" s="55"/>
      <c r="TLG66" s="55"/>
      <c r="TLH66" s="55"/>
      <c r="TLI66" s="55"/>
      <c r="TLJ66" s="55"/>
      <c r="TLK66" s="55"/>
      <c r="TLL66" s="55"/>
      <c r="TLM66" s="55"/>
      <c r="TLN66" s="55"/>
      <c r="TLO66" s="55"/>
      <c r="TLP66" s="55"/>
      <c r="TLQ66" s="55"/>
      <c r="TLR66" s="55"/>
      <c r="TLS66" s="55"/>
      <c r="TLT66" s="55"/>
      <c r="TLU66" s="55"/>
      <c r="TLV66" s="55"/>
      <c r="TLW66" s="55"/>
      <c r="TLX66" s="55"/>
      <c r="TLY66" s="55"/>
      <c r="TLZ66" s="55"/>
      <c r="TMA66" s="55"/>
      <c r="TMB66" s="55"/>
      <c r="TMC66" s="55"/>
      <c r="TMD66" s="55"/>
      <c r="TME66" s="55"/>
      <c r="TMF66" s="55"/>
      <c r="TMG66" s="55"/>
      <c r="TMH66" s="55"/>
      <c r="TMI66" s="55"/>
      <c r="TMJ66" s="55"/>
      <c r="TMK66" s="55"/>
      <c r="TML66" s="55"/>
      <c r="TMM66" s="55"/>
      <c r="TMN66" s="55"/>
      <c r="TMO66" s="55"/>
      <c r="TMP66" s="55"/>
      <c r="TMQ66" s="55"/>
      <c r="TMR66" s="55"/>
      <c r="TMS66" s="55"/>
      <c r="TMT66" s="55"/>
      <c r="TMU66" s="55"/>
      <c r="TMV66" s="55"/>
      <c r="TMW66" s="55"/>
      <c r="TMX66" s="55"/>
      <c r="TMY66" s="55"/>
      <c r="TMZ66" s="55"/>
      <c r="TNA66" s="55"/>
      <c r="TNB66" s="55"/>
      <c r="TNC66" s="55"/>
      <c r="TND66" s="55"/>
      <c r="TNE66" s="55"/>
      <c r="TNF66" s="55"/>
      <c r="TNG66" s="55"/>
      <c r="TNH66" s="55"/>
      <c r="TNI66" s="55"/>
      <c r="TNJ66" s="55"/>
      <c r="TNK66" s="55"/>
      <c r="TNL66" s="55"/>
      <c r="TNM66" s="55"/>
      <c r="TNN66" s="55"/>
      <c r="TNO66" s="55"/>
      <c r="TNP66" s="55"/>
      <c r="TNQ66" s="55"/>
      <c r="TNR66" s="55"/>
      <c r="TNS66" s="55"/>
      <c r="TNT66" s="55"/>
      <c r="TNU66" s="55"/>
      <c r="TNV66" s="55"/>
      <c r="TNW66" s="55"/>
      <c r="TNX66" s="55"/>
      <c r="TNY66" s="55"/>
      <c r="TNZ66" s="55"/>
      <c r="TOA66" s="55"/>
      <c r="TOB66" s="55"/>
      <c r="TOC66" s="55"/>
      <c r="TOD66" s="55"/>
      <c r="TOE66" s="55"/>
      <c r="TOF66" s="55"/>
      <c r="TOG66" s="55"/>
      <c r="TOH66" s="55"/>
      <c r="TOI66" s="55"/>
      <c r="TOJ66" s="55"/>
      <c r="TOK66" s="55"/>
      <c r="TOL66" s="55"/>
      <c r="TOM66" s="55"/>
      <c r="TON66" s="55"/>
      <c r="TOO66" s="55"/>
      <c r="TOP66" s="55"/>
      <c r="TOQ66" s="55"/>
      <c r="TOR66" s="55"/>
      <c r="TOS66" s="55"/>
      <c r="TOT66" s="55"/>
      <c r="TOU66" s="55"/>
      <c r="TOV66" s="55"/>
      <c r="TOW66" s="55"/>
      <c r="TOX66" s="55"/>
      <c r="TOY66" s="55"/>
      <c r="TOZ66" s="55"/>
      <c r="TPA66" s="55"/>
      <c r="TPB66" s="55"/>
      <c r="TPC66" s="55"/>
      <c r="TPD66" s="55"/>
      <c r="TPE66" s="55"/>
      <c r="TPF66" s="55"/>
      <c r="TPG66" s="55"/>
      <c r="TPH66" s="55"/>
      <c r="TPI66" s="55"/>
      <c r="TPJ66" s="55"/>
      <c r="TPK66" s="55"/>
      <c r="TPL66" s="55"/>
      <c r="TPM66" s="55"/>
      <c r="TPN66" s="55"/>
      <c r="TPO66" s="55"/>
      <c r="TPP66" s="55"/>
      <c r="TPQ66" s="55"/>
      <c r="TPR66" s="55"/>
      <c r="TPS66" s="55"/>
      <c r="TPT66" s="55"/>
      <c r="TPU66" s="55"/>
      <c r="TPV66" s="55"/>
      <c r="TPW66" s="55"/>
      <c r="TPX66" s="55"/>
      <c r="TPY66" s="55"/>
      <c r="TPZ66" s="55"/>
      <c r="TQA66" s="55"/>
      <c r="TQB66" s="55"/>
      <c r="TQC66" s="55"/>
      <c r="TQD66" s="55"/>
      <c r="TQE66" s="55"/>
      <c r="TQF66" s="55"/>
      <c r="TQG66" s="55"/>
      <c r="TQH66" s="55"/>
      <c r="TQI66" s="55"/>
      <c r="TQJ66" s="55"/>
      <c r="TQK66" s="55"/>
      <c r="TQL66" s="55"/>
      <c r="TQM66" s="55"/>
      <c r="TQN66" s="55"/>
      <c r="TQO66" s="55"/>
      <c r="TQP66" s="55"/>
      <c r="TQQ66" s="55"/>
      <c r="TQR66" s="55"/>
      <c r="TQS66" s="55"/>
      <c r="TQT66" s="55"/>
      <c r="TQU66" s="55"/>
      <c r="TQV66" s="55"/>
      <c r="TQW66" s="55"/>
      <c r="TQX66" s="55"/>
      <c r="TQY66" s="55"/>
      <c r="TQZ66" s="55"/>
      <c r="TRA66" s="55"/>
      <c r="TRB66" s="55"/>
      <c r="TRC66" s="55"/>
      <c r="TRD66" s="55"/>
      <c r="TRE66" s="55"/>
      <c r="TRF66" s="55"/>
      <c r="TRG66" s="55"/>
      <c r="TRH66" s="55"/>
      <c r="TRI66" s="55"/>
      <c r="TRJ66" s="55"/>
      <c r="TRK66" s="55"/>
      <c r="TRL66" s="55"/>
      <c r="TRM66" s="55"/>
      <c r="TRN66" s="55"/>
      <c r="TRO66" s="55"/>
      <c r="TRP66" s="55"/>
      <c r="TRQ66" s="55"/>
      <c r="TRR66" s="55"/>
      <c r="TRS66" s="55"/>
      <c r="TRT66" s="55"/>
      <c r="TRU66" s="55"/>
      <c r="TRV66" s="55"/>
      <c r="TRW66" s="55"/>
      <c r="TRX66" s="55"/>
      <c r="TRY66" s="55"/>
      <c r="TRZ66" s="55"/>
      <c r="TSA66" s="55"/>
      <c r="TSB66" s="55"/>
      <c r="TSC66" s="55"/>
      <c r="TSD66" s="55"/>
      <c r="TSE66" s="55"/>
      <c r="TSF66" s="55"/>
      <c r="TSG66" s="55"/>
      <c r="TSH66" s="55"/>
      <c r="TSI66" s="55"/>
      <c r="TSJ66" s="55"/>
      <c r="TSK66" s="55"/>
      <c r="TSL66" s="55"/>
      <c r="TSM66" s="55"/>
      <c r="TSN66" s="55"/>
      <c r="TSO66" s="55"/>
      <c r="TSP66" s="55"/>
      <c r="TSQ66" s="55"/>
      <c r="TSR66" s="55"/>
      <c r="TSS66" s="55"/>
      <c r="TST66" s="55"/>
      <c r="TSU66" s="55"/>
      <c r="TSV66" s="55"/>
      <c r="TSW66" s="55"/>
      <c r="TSX66" s="55"/>
      <c r="TSY66" s="55"/>
      <c r="TSZ66" s="55"/>
      <c r="TTA66" s="55"/>
      <c r="TTB66" s="55"/>
      <c r="TTC66" s="55"/>
      <c r="TTD66" s="55"/>
      <c r="TTE66" s="55"/>
      <c r="TTF66" s="55"/>
      <c r="TTG66" s="55"/>
      <c r="TTH66" s="55"/>
      <c r="TTI66" s="55"/>
      <c r="TTJ66" s="55"/>
      <c r="TTK66" s="55"/>
      <c r="TTL66" s="55"/>
      <c r="TTM66" s="55"/>
      <c r="TTN66" s="55"/>
      <c r="TTO66" s="55"/>
      <c r="TTP66" s="55"/>
      <c r="TTQ66" s="55"/>
      <c r="TTR66" s="55"/>
      <c r="TTS66" s="55"/>
      <c r="TTT66" s="55"/>
      <c r="TTU66" s="55"/>
      <c r="TTV66" s="55"/>
      <c r="TTW66" s="55"/>
      <c r="TTX66" s="55"/>
      <c r="TTY66" s="55"/>
      <c r="TTZ66" s="55"/>
      <c r="TUA66" s="55"/>
      <c r="TUB66" s="55"/>
      <c r="TUC66" s="55"/>
      <c r="TUD66" s="55"/>
      <c r="TUE66" s="55"/>
      <c r="TUF66" s="55"/>
      <c r="TUG66" s="55"/>
      <c r="TUH66" s="55"/>
      <c r="TUI66" s="55"/>
      <c r="TUJ66" s="55"/>
      <c r="TUK66" s="55"/>
      <c r="TUL66" s="55"/>
      <c r="TUM66" s="55"/>
      <c r="TUN66" s="55"/>
      <c r="TUO66" s="55"/>
      <c r="TUP66" s="55"/>
      <c r="TUQ66" s="55"/>
      <c r="TUR66" s="55"/>
      <c r="TUS66" s="55"/>
      <c r="TUT66" s="55"/>
      <c r="TUU66" s="55"/>
      <c r="TUV66" s="55"/>
      <c r="TUW66" s="55"/>
      <c r="TUX66" s="55"/>
      <c r="TUY66" s="55"/>
      <c r="TUZ66" s="55"/>
      <c r="TVA66" s="55"/>
      <c r="TVB66" s="55"/>
      <c r="TVC66" s="55"/>
      <c r="TVD66" s="55"/>
      <c r="TVE66" s="55"/>
      <c r="TVF66" s="55"/>
      <c r="TVG66" s="55"/>
      <c r="TVH66" s="55"/>
      <c r="TVI66" s="55"/>
      <c r="TVJ66" s="55"/>
      <c r="TVK66" s="55"/>
      <c r="TVL66" s="55"/>
      <c r="TVM66" s="55"/>
      <c r="TVN66" s="55"/>
      <c r="TVO66" s="55"/>
      <c r="TVP66" s="55"/>
      <c r="TVQ66" s="55"/>
      <c r="TVR66" s="55"/>
      <c r="TVS66" s="55"/>
      <c r="TVT66" s="55"/>
      <c r="TVU66" s="55"/>
      <c r="TVV66" s="55"/>
      <c r="TVW66" s="55"/>
      <c r="TVX66" s="55"/>
      <c r="TVY66" s="55"/>
      <c r="TVZ66" s="55"/>
      <c r="TWA66" s="55"/>
      <c r="TWB66" s="55"/>
      <c r="TWC66" s="55"/>
      <c r="TWD66" s="55"/>
      <c r="TWE66" s="55"/>
      <c r="TWF66" s="55"/>
      <c r="TWG66" s="55"/>
      <c r="TWH66" s="55"/>
      <c r="TWI66" s="55"/>
      <c r="TWJ66" s="55"/>
      <c r="TWK66" s="55"/>
      <c r="TWL66" s="55"/>
      <c r="TWM66" s="55"/>
      <c r="TWN66" s="55"/>
      <c r="TWO66" s="55"/>
      <c r="TWP66" s="55"/>
      <c r="TWQ66" s="55"/>
      <c r="TWR66" s="55"/>
      <c r="TWS66" s="55"/>
      <c r="TWT66" s="55"/>
      <c r="TWU66" s="55"/>
      <c r="TWV66" s="55"/>
      <c r="TWW66" s="55"/>
      <c r="TWX66" s="55"/>
      <c r="TWY66" s="55"/>
      <c r="TWZ66" s="55"/>
      <c r="TXA66" s="55"/>
      <c r="TXB66" s="55"/>
      <c r="TXC66" s="55"/>
      <c r="TXD66" s="55"/>
      <c r="TXE66" s="55"/>
      <c r="TXF66" s="55"/>
      <c r="TXG66" s="55"/>
      <c r="TXH66" s="55"/>
      <c r="TXI66" s="55"/>
      <c r="TXJ66" s="55"/>
      <c r="TXK66" s="55"/>
      <c r="TXL66" s="55"/>
      <c r="TXM66" s="55"/>
      <c r="TXN66" s="55"/>
      <c r="TXO66" s="55"/>
      <c r="TXP66" s="55"/>
      <c r="TXQ66" s="55"/>
      <c r="TXR66" s="55"/>
      <c r="TXS66" s="55"/>
      <c r="TXT66" s="55"/>
      <c r="TXU66" s="55"/>
      <c r="TXV66" s="55"/>
      <c r="TXW66" s="55"/>
      <c r="TXX66" s="55"/>
      <c r="TXY66" s="55"/>
      <c r="TXZ66" s="55"/>
      <c r="TYA66" s="55"/>
      <c r="TYB66" s="55"/>
      <c r="TYC66" s="55"/>
      <c r="TYD66" s="55"/>
      <c r="TYE66" s="55"/>
      <c r="TYF66" s="55"/>
      <c r="TYG66" s="55"/>
      <c r="TYH66" s="55"/>
      <c r="TYI66" s="55"/>
      <c r="TYJ66" s="55"/>
      <c r="TYK66" s="55"/>
      <c r="TYL66" s="55"/>
      <c r="TYM66" s="55"/>
      <c r="TYN66" s="55"/>
      <c r="TYO66" s="55"/>
      <c r="TYP66" s="55"/>
      <c r="TYQ66" s="55"/>
      <c r="TYR66" s="55"/>
      <c r="TYS66" s="55"/>
      <c r="TYT66" s="55"/>
      <c r="TYU66" s="55"/>
      <c r="TYV66" s="55"/>
      <c r="TYW66" s="55"/>
      <c r="TYX66" s="55"/>
      <c r="TYY66" s="55"/>
      <c r="TYZ66" s="55"/>
      <c r="TZA66" s="55"/>
      <c r="TZB66" s="55"/>
      <c r="TZC66" s="55"/>
      <c r="TZD66" s="55"/>
      <c r="TZE66" s="55"/>
      <c r="TZF66" s="55"/>
      <c r="TZG66" s="55"/>
      <c r="TZH66" s="55"/>
      <c r="TZI66" s="55"/>
      <c r="TZJ66" s="55"/>
      <c r="TZK66" s="55"/>
      <c r="TZL66" s="55"/>
      <c r="TZM66" s="55"/>
      <c r="TZN66" s="55"/>
      <c r="TZO66" s="55"/>
      <c r="TZP66" s="55"/>
      <c r="TZQ66" s="55"/>
      <c r="TZR66" s="55"/>
      <c r="TZS66" s="55"/>
      <c r="TZT66" s="55"/>
      <c r="TZU66" s="55"/>
      <c r="TZV66" s="55"/>
      <c r="TZW66" s="55"/>
      <c r="TZX66" s="55"/>
      <c r="TZY66" s="55"/>
      <c r="TZZ66" s="55"/>
      <c r="UAA66" s="55"/>
      <c r="UAB66" s="55"/>
      <c r="UAC66" s="55"/>
      <c r="UAD66" s="55"/>
      <c r="UAE66" s="55"/>
      <c r="UAF66" s="55"/>
      <c r="UAG66" s="55"/>
      <c r="UAH66" s="55"/>
      <c r="UAI66" s="55"/>
      <c r="UAJ66" s="55"/>
      <c r="UAK66" s="55"/>
      <c r="UAL66" s="55"/>
      <c r="UAM66" s="55"/>
      <c r="UAN66" s="55"/>
      <c r="UAO66" s="55"/>
      <c r="UAP66" s="55"/>
      <c r="UAQ66" s="55"/>
      <c r="UAR66" s="55"/>
      <c r="UAS66" s="55"/>
      <c r="UAT66" s="55"/>
      <c r="UAU66" s="55"/>
      <c r="UAV66" s="55"/>
      <c r="UAW66" s="55"/>
      <c r="UAX66" s="55"/>
      <c r="UAY66" s="55"/>
      <c r="UAZ66" s="55"/>
      <c r="UBA66" s="55"/>
      <c r="UBB66" s="55"/>
      <c r="UBC66" s="55"/>
      <c r="UBD66" s="55"/>
      <c r="UBE66" s="55"/>
      <c r="UBF66" s="55"/>
      <c r="UBG66" s="55"/>
      <c r="UBH66" s="55"/>
      <c r="UBI66" s="55"/>
      <c r="UBJ66" s="55"/>
      <c r="UBK66" s="55"/>
      <c r="UBL66" s="55"/>
      <c r="UBM66" s="55"/>
      <c r="UBN66" s="55"/>
      <c r="UBO66" s="55"/>
      <c r="UBP66" s="55"/>
      <c r="UBQ66" s="55"/>
      <c r="UBR66" s="55"/>
      <c r="UBS66" s="55"/>
      <c r="UBT66" s="55"/>
      <c r="UBU66" s="55"/>
      <c r="UBV66" s="55"/>
      <c r="UBW66" s="55"/>
      <c r="UBX66" s="55"/>
      <c r="UBY66" s="55"/>
      <c r="UBZ66" s="55"/>
      <c r="UCA66" s="55"/>
      <c r="UCB66" s="55"/>
      <c r="UCC66" s="55"/>
      <c r="UCD66" s="55"/>
      <c r="UCE66" s="55"/>
      <c r="UCF66" s="55"/>
      <c r="UCG66" s="55"/>
      <c r="UCH66" s="55"/>
      <c r="UCI66" s="55"/>
      <c r="UCJ66" s="55"/>
      <c r="UCK66" s="55"/>
      <c r="UCL66" s="55"/>
      <c r="UCM66" s="55"/>
      <c r="UCN66" s="55"/>
      <c r="UCO66" s="55"/>
      <c r="UCP66" s="55"/>
      <c r="UCQ66" s="55"/>
      <c r="UCR66" s="55"/>
      <c r="UCS66" s="55"/>
      <c r="UCT66" s="55"/>
      <c r="UCU66" s="55"/>
      <c r="UCV66" s="55"/>
      <c r="UCW66" s="55"/>
      <c r="UCX66" s="55"/>
      <c r="UCY66" s="55"/>
      <c r="UCZ66" s="55"/>
      <c r="UDA66" s="55"/>
      <c r="UDB66" s="55"/>
      <c r="UDC66" s="55"/>
      <c r="UDD66" s="55"/>
      <c r="UDE66" s="55"/>
      <c r="UDF66" s="55"/>
      <c r="UDG66" s="55"/>
      <c r="UDH66" s="55"/>
      <c r="UDI66" s="55"/>
      <c r="UDJ66" s="55"/>
      <c r="UDK66" s="55"/>
      <c r="UDL66" s="55"/>
      <c r="UDM66" s="55"/>
      <c r="UDN66" s="55"/>
      <c r="UDO66" s="55"/>
      <c r="UDP66" s="55"/>
      <c r="UDQ66" s="55"/>
      <c r="UDR66" s="55"/>
      <c r="UDS66" s="55"/>
      <c r="UDT66" s="55"/>
      <c r="UDU66" s="55"/>
      <c r="UDV66" s="55"/>
      <c r="UDW66" s="55"/>
      <c r="UDX66" s="55"/>
      <c r="UDY66" s="55"/>
      <c r="UDZ66" s="55"/>
      <c r="UEA66" s="55"/>
      <c r="UEB66" s="55"/>
      <c r="UEC66" s="55"/>
      <c r="UED66" s="55"/>
      <c r="UEE66" s="55"/>
      <c r="UEF66" s="55"/>
      <c r="UEG66" s="55"/>
      <c r="UEH66" s="55"/>
      <c r="UEI66" s="55"/>
      <c r="UEJ66" s="55"/>
      <c r="UEK66" s="55"/>
      <c r="UEL66" s="55"/>
      <c r="UEM66" s="55"/>
      <c r="UEN66" s="55"/>
      <c r="UEO66" s="55"/>
      <c r="UEP66" s="55"/>
      <c r="UEQ66" s="55"/>
      <c r="UER66" s="55"/>
      <c r="UES66" s="55"/>
      <c r="UET66" s="55"/>
      <c r="UEU66" s="55"/>
      <c r="UEV66" s="55"/>
      <c r="UEW66" s="55"/>
      <c r="UEX66" s="55"/>
      <c r="UEY66" s="55"/>
      <c r="UEZ66" s="55"/>
      <c r="UFA66" s="55"/>
      <c r="UFB66" s="55"/>
      <c r="UFC66" s="55"/>
      <c r="UFD66" s="55"/>
      <c r="UFE66" s="55"/>
      <c r="UFF66" s="55"/>
      <c r="UFG66" s="55"/>
      <c r="UFH66" s="55"/>
      <c r="UFI66" s="55"/>
      <c r="UFJ66" s="55"/>
      <c r="UFK66" s="55"/>
      <c r="UFL66" s="55"/>
      <c r="UFM66" s="55"/>
      <c r="UFN66" s="55"/>
      <c r="UFO66" s="55"/>
      <c r="UFP66" s="55"/>
      <c r="UFQ66" s="55"/>
      <c r="UFR66" s="55"/>
      <c r="UFS66" s="55"/>
      <c r="UFT66" s="55"/>
      <c r="UFU66" s="55"/>
      <c r="UFV66" s="55"/>
      <c r="UFW66" s="55"/>
      <c r="UFX66" s="55"/>
      <c r="UFY66" s="55"/>
      <c r="UFZ66" s="55"/>
      <c r="UGA66" s="55"/>
      <c r="UGB66" s="55"/>
      <c r="UGC66" s="55"/>
      <c r="UGD66" s="55"/>
      <c r="UGE66" s="55"/>
      <c r="UGF66" s="55"/>
      <c r="UGG66" s="55"/>
      <c r="UGH66" s="55"/>
      <c r="UGI66" s="55"/>
      <c r="UGJ66" s="55"/>
      <c r="UGK66" s="55"/>
      <c r="UGL66" s="55"/>
      <c r="UGM66" s="55"/>
      <c r="UGN66" s="55"/>
      <c r="UGO66" s="55"/>
      <c r="UGP66" s="55"/>
      <c r="UGQ66" s="55"/>
      <c r="UGR66" s="55"/>
      <c r="UGS66" s="55"/>
      <c r="UGT66" s="55"/>
      <c r="UGU66" s="55"/>
      <c r="UGV66" s="55"/>
      <c r="UGW66" s="55"/>
      <c r="UGX66" s="55"/>
      <c r="UGY66" s="55"/>
      <c r="UGZ66" s="55"/>
      <c r="UHA66" s="55"/>
      <c r="UHB66" s="55"/>
      <c r="UHC66" s="55"/>
      <c r="UHD66" s="55"/>
      <c r="UHE66" s="55"/>
      <c r="UHF66" s="55"/>
      <c r="UHG66" s="55"/>
      <c r="UHH66" s="55"/>
      <c r="UHI66" s="55"/>
      <c r="UHJ66" s="55"/>
      <c r="UHK66" s="55"/>
      <c r="UHL66" s="55"/>
      <c r="UHM66" s="55"/>
      <c r="UHN66" s="55"/>
      <c r="UHO66" s="55"/>
      <c r="UHP66" s="55"/>
      <c r="UHQ66" s="55"/>
      <c r="UHR66" s="55"/>
      <c r="UHS66" s="55"/>
      <c r="UHT66" s="55"/>
      <c r="UHU66" s="55"/>
      <c r="UHV66" s="55"/>
      <c r="UHW66" s="55"/>
      <c r="UHX66" s="55"/>
      <c r="UHY66" s="55"/>
      <c r="UHZ66" s="55"/>
      <c r="UIA66" s="55"/>
      <c r="UIB66" s="55"/>
      <c r="UIC66" s="55"/>
      <c r="UID66" s="55"/>
      <c r="UIE66" s="55"/>
      <c r="UIF66" s="55"/>
      <c r="UIG66" s="55"/>
      <c r="UIH66" s="55"/>
      <c r="UII66" s="55"/>
      <c r="UIJ66" s="55"/>
      <c r="UIK66" s="55"/>
      <c r="UIL66" s="55"/>
      <c r="UIM66" s="55"/>
      <c r="UIN66" s="55"/>
      <c r="UIO66" s="55"/>
      <c r="UIP66" s="55"/>
      <c r="UIQ66" s="55"/>
      <c r="UIR66" s="55"/>
      <c r="UIS66" s="55"/>
      <c r="UIT66" s="55"/>
      <c r="UIU66" s="55"/>
      <c r="UIV66" s="55"/>
      <c r="UIW66" s="55"/>
      <c r="UIX66" s="55"/>
      <c r="UIY66" s="55"/>
      <c r="UIZ66" s="55"/>
      <c r="UJA66" s="55"/>
      <c r="UJB66" s="55"/>
      <c r="UJC66" s="55"/>
      <c r="UJD66" s="55"/>
      <c r="UJE66" s="55"/>
      <c r="UJF66" s="55"/>
      <c r="UJG66" s="55"/>
      <c r="UJH66" s="55"/>
      <c r="UJI66" s="55"/>
      <c r="UJJ66" s="55"/>
      <c r="UJK66" s="55"/>
      <c r="UJL66" s="55"/>
      <c r="UJM66" s="55"/>
      <c r="UJN66" s="55"/>
      <c r="UJO66" s="55"/>
      <c r="UJP66" s="55"/>
      <c r="UJQ66" s="55"/>
      <c r="UJR66" s="55"/>
      <c r="UJS66" s="55"/>
      <c r="UJT66" s="55"/>
      <c r="UJU66" s="55"/>
      <c r="UJV66" s="55"/>
      <c r="UJW66" s="55"/>
      <c r="UJX66" s="55"/>
      <c r="UJY66" s="55"/>
      <c r="UJZ66" s="55"/>
      <c r="UKA66" s="55"/>
      <c r="UKB66" s="55"/>
      <c r="UKC66" s="55"/>
      <c r="UKD66" s="55"/>
      <c r="UKE66" s="55"/>
      <c r="UKF66" s="55"/>
      <c r="UKG66" s="55"/>
      <c r="UKH66" s="55"/>
      <c r="UKI66" s="55"/>
      <c r="UKJ66" s="55"/>
      <c r="UKK66" s="55"/>
      <c r="UKL66" s="55"/>
      <c r="UKM66" s="55"/>
      <c r="UKN66" s="55"/>
      <c r="UKO66" s="55"/>
      <c r="UKP66" s="55"/>
      <c r="UKQ66" s="55"/>
      <c r="UKR66" s="55"/>
      <c r="UKS66" s="55"/>
      <c r="UKT66" s="55"/>
      <c r="UKU66" s="55"/>
      <c r="UKV66" s="55"/>
      <c r="UKW66" s="55"/>
      <c r="UKX66" s="55"/>
      <c r="UKY66" s="55"/>
      <c r="UKZ66" s="55"/>
      <c r="ULA66" s="55"/>
      <c r="ULB66" s="55"/>
      <c r="ULC66" s="55"/>
      <c r="ULD66" s="55"/>
      <c r="ULE66" s="55"/>
      <c r="ULF66" s="55"/>
      <c r="ULG66" s="55"/>
      <c r="ULH66" s="55"/>
      <c r="ULI66" s="55"/>
      <c r="ULJ66" s="55"/>
      <c r="ULK66" s="55"/>
      <c r="ULL66" s="55"/>
      <c r="ULM66" s="55"/>
      <c r="ULN66" s="55"/>
      <c r="ULO66" s="55"/>
      <c r="ULP66" s="55"/>
      <c r="ULQ66" s="55"/>
      <c r="ULR66" s="55"/>
      <c r="ULS66" s="55"/>
      <c r="ULT66" s="55"/>
      <c r="ULU66" s="55"/>
      <c r="ULV66" s="55"/>
      <c r="ULW66" s="55"/>
      <c r="ULX66" s="55"/>
      <c r="ULY66" s="55"/>
      <c r="ULZ66" s="55"/>
      <c r="UMA66" s="55"/>
      <c r="UMB66" s="55"/>
      <c r="UMC66" s="55"/>
      <c r="UMD66" s="55"/>
      <c r="UME66" s="55"/>
      <c r="UMF66" s="55"/>
      <c r="UMG66" s="55"/>
      <c r="UMH66" s="55"/>
      <c r="UMI66" s="55"/>
      <c r="UMJ66" s="55"/>
      <c r="UMK66" s="55"/>
      <c r="UML66" s="55"/>
      <c r="UMM66" s="55"/>
      <c r="UMN66" s="55"/>
      <c r="UMO66" s="55"/>
      <c r="UMP66" s="55"/>
      <c r="UMQ66" s="55"/>
      <c r="UMR66" s="55"/>
      <c r="UMS66" s="55"/>
      <c r="UMT66" s="55"/>
      <c r="UMU66" s="55"/>
      <c r="UMV66" s="55"/>
      <c r="UMW66" s="55"/>
      <c r="UMX66" s="55"/>
      <c r="UMY66" s="55"/>
      <c r="UMZ66" s="55"/>
      <c r="UNA66" s="55"/>
      <c r="UNB66" s="55"/>
      <c r="UNC66" s="55"/>
      <c r="UND66" s="55"/>
      <c r="UNE66" s="55"/>
      <c r="UNF66" s="55"/>
      <c r="UNG66" s="55"/>
      <c r="UNH66" s="55"/>
      <c r="UNI66" s="55"/>
      <c r="UNJ66" s="55"/>
      <c r="UNK66" s="55"/>
      <c r="UNL66" s="55"/>
      <c r="UNM66" s="55"/>
      <c r="UNN66" s="55"/>
      <c r="UNO66" s="55"/>
      <c r="UNP66" s="55"/>
      <c r="UNQ66" s="55"/>
      <c r="UNR66" s="55"/>
      <c r="UNS66" s="55"/>
      <c r="UNT66" s="55"/>
      <c r="UNU66" s="55"/>
      <c r="UNV66" s="55"/>
      <c r="UNW66" s="55"/>
      <c r="UNX66" s="55"/>
      <c r="UNY66" s="55"/>
      <c r="UNZ66" s="55"/>
      <c r="UOA66" s="55"/>
      <c r="UOB66" s="55"/>
      <c r="UOC66" s="55"/>
      <c r="UOD66" s="55"/>
      <c r="UOE66" s="55"/>
      <c r="UOF66" s="55"/>
      <c r="UOG66" s="55"/>
      <c r="UOH66" s="55"/>
      <c r="UOI66" s="55"/>
      <c r="UOJ66" s="55"/>
      <c r="UOK66" s="55"/>
      <c r="UOL66" s="55"/>
      <c r="UOM66" s="55"/>
      <c r="UON66" s="55"/>
      <c r="UOO66" s="55"/>
      <c r="UOP66" s="55"/>
      <c r="UOQ66" s="55"/>
      <c r="UOR66" s="55"/>
      <c r="UOS66" s="55"/>
      <c r="UOT66" s="55"/>
      <c r="UOU66" s="55"/>
      <c r="UOV66" s="55"/>
      <c r="UOW66" s="55"/>
      <c r="UOX66" s="55"/>
      <c r="UOY66" s="55"/>
      <c r="UOZ66" s="55"/>
      <c r="UPA66" s="55"/>
      <c r="UPB66" s="55"/>
      <c r="UPC66" s="55"/>
      <c r="UPD66" s="55"/>
      <c r="UPE66" s="55"/>
      <c r="UPF66" s="55"/>
      <c r="UPG66" s="55"/>
      <c r="UPH66" s="55"/>
      <c r="UPI66" s="55"/>
      <c r="UPJ66" s="55"/>
      <c r="UPK66" s="55"/>
      <c r="UPL66" s="55"/>
      <c r="UPM66" s="55"/>
      <c r="UPN66" s="55"/>
      <c r="UPO66" s="55"/>
      <c r="UPP66" s="55"/>
      <c r="UPQ66" s="55"/>
      <c r="UPR66" s="55"/>
      <c r="UPS66" s="55"/>
      <c r="UPT66" s="55"/>
      <c r="UPU66" s="55"/>
      <c r="UPV66" s="55"/>
      <c r="UPW66" s="55"/>
      <c r="UPX66" s="55"/>
      <c r="UPY66" s="55"/>
      <c r="UPZ66" s="55"/>
      <c r="UQA66" s="55"/>
      <c r="UQB66" s="55"/>
      <c r="UQC66" s="55"/>
      <c r="UQD66" s="55"/>
      <c r="UQE66" s="55"/>
      <c r="UQF66" s="55"/>
      <c r="UQG66" s="55"/>
      <c r="UQH66" s="55"/>
      <c r="UQI66" s="55"/>
      <c r="UQJ66" s="55"/>
      <c r="UQK66" s="55"/>
      <c r="UQL66" s="55"/>
      <c r="UQM66" s="55"/>
      <c r="UQN66" s="55"/>
      <c r="UQO66" s="55"/>
      <c r="UQP66" s="55"/>
      <c r="UQQ66" s="55"/>
      <c r="UQR66" s="55"/>
      <c r="UQS66" s="55"/>
      <c r="UQT66" s="55"/>
      <c r="UQU66" s="55"/>
      <c r="UQV66" s="55"/>
      <c r="UQW66" s="55"/>
      <c r="UQX66" s="55"/>
      <c r="UQY66" s="55"/>
      <c r="UQZ66" s="55"/>
      <c r="URA66" s="55"/>
      <c r="URB66" s="55"/>
      <c r="URC66" s="55"/>
      <c r="URD66" s="55"/>
      <c r="URE66" s="55"/>
      <c r="URF66" s="55"/>
      <c r="URG66" s="55"/>
      <c r="URH66" s="55"/>
      <c r="URI66" s="55"/>
      <c r="URJ66" s="55"/>
      <c r="URK66" s="55"/>
      <c r="URL66" s="55"/>
      <c r="URM66" s="55"/>
      <c r="URN66" s="55"/>
      <c r="URO66" s="55"/>
      <c r="URP66" s="55"/>
      <c r="URQ66" s="55"/>
      <c r="URR66" s="55"/>
      <c r="URS66" s="55"/>
      <c r="URT66" s="55"/>
      <c r="URU66" s="55"/>
      <c r="URV66" s="55"/>
      <c r="URW66" s="55"/>
      <c r="URX66" s="55"/>
      <c r="URY66" s="55"/>
      <c r="URZ66" s="55"/>
      <c r="USA66" s="55"/>
      <c r="USB66" s="55"/>
      <c r="USC66" s="55"/>
      <c r="USD66" s="55"/>
      <c r="USE66" s="55"/>
      <c r="USF66" s="55"/>
      <c r="USG66" s="55"/>
      <c r="USH66" s="55"/>
      <c r="USI66" s="55"/>
      <c r="USJ66" s="55"/>
      <c r="USK66" s="55"/>
      <c r="USL66" s="55"/>
      <c r="USM66" s="55"/>
      <c r="USN66" s="55"/>
      <c r="USO66" s="55"/>
      <c r="USP66" s="55"/>
      <c r="USQ66" s="55"/>
      <c r="USR66" s="55"/>
      <c r="USS66" s="55"/>
      <c r="UST66" s="55"/>
      <c r="USU66" s="55"/>
      <c r="USV66" s="55"/>
      <c r="USW66" s="55"/>
      <c r="USX66" s="55"/>
      <c r="USY66" s="55"/>
      <c r="USZ66" s="55"/>
      <c r="UTA66" s="55"/>
      <c r="UTB66" s="55"/>
      <c r="UTC66" s="55"/>
      <c r="UTD66" s="55"/>
      <c r="UTE66" s="55"/>
      <c r="UTF66" s="55"/>
      <c r="UTG66" s="55"/>
      <c r="UTH66" s="55"/>
      <c r="UTI66" s="55"/>
      <c r="UTJ66" s="55"/>
      <c r="UTK66" s="55"/>
      <c r="UTL66" s="55"/>
      <c r="UTM66" s="55"/>
      <c r="UTN66" s="55"/>
      <c r="UTO66" s="55"/>
      <c r="UTP66" s="55"/>
      <c r="UTQ66" s="55"/>
      <c r="UTR66" s="55"/>
      <c r="UTS66" s="55"/>
      <c r="UTT66" s="55"/>
      <c r="UTU66" s="55"/>
      <c r="UTV66" s="55"/>
      <c r="UTW66" s="55"/>
      <c r="UTX66" s="55"/>
      <c r="UTY66" s="55"/>
      <c r="UTZ66" s="55"/>
      <c r="UUA66" s="55"/>
      <c r="UUB66" s="55"/>
      <c r="UUC66" s="55"/>
      <c r="UUD66" s="55"/>
      <c r="UUE66" s="55"/>
      <c r="UUF66" s="55"/>
      <c r="UUG66" s="55"/>
      <c r="UUH66" s="55"/>
      <c r="UUI66" s="55"/>
      <c r="UUJ66" s="55"/>
      <c r="UUK66" s="55"/>
      <c r="UUL66" s="55"/>
      <c r="UUM66" s="55"/>
      <c r="UUN66" s="55"/>
      <c r="UUO66" s="55"/>
      <c r="UUP66" s="55"/>
      <c r="UUQ66" s="55"/>
      <c r="UUR66" s="55"/>
      <c r="UUS66" s="55"/>
      <c r="UUT66" s="55"/>
      <c r="UUU66" s="55"/>
      <c r="UUV66" s="55"/>
      <c r="UUW66" s="55"/>
      <c r="UUX66" s="55"/>
      <c r="UUY66" s="55"/>
      <c r="UUZ66" s="55"/>
      <c r="UVA66" s="55"/>
      <c r="UVB66" s="55"/>
      <c r="UVC66" s="55"/>
      <c r="UVD66" s="55"/>
      <c r="UVE66" s="55"/>
      <c r="UVF66" s="55"/>
      <c r="UVG66" s="55"/>
      <c r="UVH66" s="55"/>
      <c r="UVI66" s="55"/>
      <c r="UVJ66" s="55"/>
      <c r="UVK66" s="55"/>
      <c r="UVL66" s="55"/>
      <c r="UVM66" s="55"/>
      <c r="UVN66" s="55"/>
      <c r="UVO66" s="55"/>
      <c r="UVP66" s="55"/>
      <c r="UVQ66" s="55"/>
      <c r="UVR66" s="55"/>
      <c r="UVS66" s="55"/>
      <c r="UVT66" s="55"/>
      <c r="UVU66" s="55"/>
      <c r="UVV66" s="55"/>
      <c r="UVW66" s="55"/>
      <c r="UVX66" s="55"/>
      <c r="UVY66" s="55"/>
      <c r="UVZ66" s="55"/>
      <c r="UWA66" s="55"/>
      <c r="UWB66" s="55"/>
      <c r="UWC66" s="55"/>
      <c r="UWD66" s="55"/>
      <c r="UWE66" s="55"/>
      <c r="UWF66" s="55"/>
      <c r="UWG66" s="55"/>
      <c r="UWH66" s="55"/>
      <c r="UWI66" s="55"/>
      <c r="UWJ66" s="55"/>
      <c r="UWK66" s="55"/>
      <c r="UWL66" s="55"/>
      <c r="UWM66" s="55"/>
      <c r="UWN66" s="55"/>
      <c r="UWO66" s="55"/>
      <c r="UWP66" s="55"/>
      <c r="UWQ66" s="55"/>
      <c r="UWR66" s="55"/>
      <c r="UWS66" s="55"/>
      <c r="UWT66" s="55"/>
      <c r="UWU66" s="55"/>
      <c r="UWV66" s="55"/>
      <c r="UWW66" s="55"/>
      <c r="UWX66" s="55"/>
      <c r="UWY66" s="55"/>
      <c r="UWZ66" s="55"/>
      <c r="UXA66" s="55"/>
      <c r="UXB66" s="55"/>
      <c r="UXC66" s="55"/>
      <c r="UXD66" s="55"/>
      <c r="UXE66" s="55"/>
      <c r="UXF66" s="55"/>
      <c r="UXG66" s="55"/>
      <c r="UXH66" s="55"/>
      <c r="UXI66" s="55"/>
      <c r="UXJ66" s="55"/>
      <c r="UXK66" s="55"/>
      <c r="UXL66" s="55"/>
      <c r="UXM66" s="55"/>
      <c r="UXN66" s="55"/>
      <c r="UXO66" s="55"/>
      <c r="UXP66" s="55"/>
      <c r="UXQ66" s="55"/>
      <c r="UXR66" s="55"/>
      <c r="UXS66" s="55"/>
      <c r="UXT66" s="55"/>
      <c r="UXU66" s="55"/>
      <c r="UXV66" s="55"/>
      <c r="UXW66" s="55"/>
      <c r="UXX66" s="55"/>
      <c r="UXY66" s="55"/>
      <c r="UXZ66" s="55"/>
      <c r="UYA66" s="55"/>
      <c r="UYB66" s="55"/>
      <c r="UYC66" s="55"/>
      <c r="UYD66" s="55"/>
      <c r="UYE66" s="55"/>
      <c r="UYF66" s="55"/>
      <c r="UYG66" s="55"/>
      <c r="UYH66" s="55"/>
      <c r="UYI66" s="55"/>
      <c r="UYJ66" s="55"/>
      <c r="UYK66" s="55"/>
      <c r="UYL66" s="55"/>
      <c r="UYM66" s="55"/>
      <c r="UYN66" s="55"/>
      <c r="UYO66" s="55"/>
      <c r="UYP66" s="55"/>
      <c r="UYQ66" s="55"/>
      <c r="UYR66" s="55"/>
      <c r="UYS66" s="55"/>
      <c r="UYT66" s="55"/>
      <c r="UYU66" s="55"/>
      <c r="UYV66" s="55"/>
      <c r="UYW66" s="55"/>
      <c r="UYX66" s="55"/>
      <c r="UYY66" s="55"/>
      <c r="UYZ66" s="55"/>
      <c r="UZA66" s="55"/>
      <c r="UZB66" s="55"/>
      <c r="UZC66" s="55"/>
      <c r="UZD66" s="55"/>
      <c r="UZE66" s="55"/>
      <c r="UZF66" s="55"/>
      <c r="UZG66" s="55"/>
      <c r="UZH66" s="55"/>
      <c r="UZI66" s="55"/>
      <c r="UZJ66" s="55"/>
      <c r="UZK66" s="55"/>
      <c r="UZL66" s="55"/>
      <c r="UZM66" s="55"/>
      <c r="UZN66" s="55"/>
      <c r="UZO66" s="55"/>
      <c r="UZP66" s="55"/>
      <c r="UZQ66" s="55"/>
      <c r="UZR66" s="55"/>
      <c r="UZS66" s="55"/>
      <c r="UZT66" s="55"/>
      <c r="UZU66" s="55"/>
      <c r="UZV66" s="55"/>
      <c r="UZW66" s="55"/>
      <c r="UZX66" s="55"/>
      <c r="UZY66" s="55"/>
      <c r="UZZ66" s="55"/>
      <c r="VAA66" s="55"/>
      <c r="VAB66" s="55"/>
      <c r="VAC66" s="55"/>
      <c r="VAD66" s="55"/>
      <c r="VAE66" s="55"/>
      <c r="VAF66" s="55"/>
      <c r="VAG66" s="55"/>
      <c r="VAH66" s="55"/>
      <c r="VAI66" s="55"/>
      <c r="VAJ66" s="55"/>
      <c r="VAK66" s="55"/>
      <c r="VAL66" s="55"/>
      <c r="VAM66" s="55"/>
      <c r="VAN66" s="55"/>
      <c r="VAO66" s="55"/>
      <c r="VAP66" s="55"/>
      <c r="VAQ66" s="55"/>
      <c r="VAR66" s="55"/>
      <c r="VAS66" s="55"/>
      <c r="VAT66" s="55"/>
      <c r="VAU66" s="55"/>
      <c r="VAV66" s="55"/>
      <c r="VAW66" s="55"/>
      <c r="VAX66" s="55"/>
      <c r="VAY66" s="55"/>
      <c r="VAZ66" s="55"/>
      <c r="VBA66" s="55"/>
      <c r="VBB66" s="55"/>
      <c r="VBC66" s="55"/>
      <c r="VBD66" s="55"/>
      <c r="VBE66" s="55"/>
      <c r="VBF66" s="55"/>
      <c r="VBG66" s="55"/>
      <c r="VBH66" s="55"/>
      <c r="VBI66" s="55"/>
      <c r="VBJ66" s="55"/>
      <c r="VBK66" s="55"/>
      <c r="VBL66" s="55"/>
      <c r="VBM66" s="55"/>
      <c r="VBN66" s="55"/>
      <c r="VBO66" s="55"/>
      <c r="VBP66" s="55"/>
      <c r="VBQ66" s="55"/>
      <c r="VBR66" s="55"/>
      <c r="VBS66" s="55"/>
      <c r="VBT66" s="55"/>
      <c r="VBU66" s="55"/>
      <c r="VBV66" s="55"/>
      <c r="VBW66" s="55"/>
      <c r="VBX66" s="55"/>
      <c r="VBY66" s="55"/>
      <c r="VBZ66" s="55"/>
      <c r="VCA66" s="55"/>
      <c r="VCB66" s="55"/>
      <c r="VCC66" s="55"/>
      <c r="VCD66" s="55"/>
      <c r="VCE66" s="55"/>
      <c r="VCF66" s="55"/>
      <c r="VCG66" s="55"/>
      <c r="VCH66" s="55"/>
      <c r="VCI66" s="55"/>
      <c r="VCJ66" s="55"/>
      <c r="VCK66" s="55"/>
      <c r="VCL66" s="55"/>
      <c r="VCM66" s="55"/>
      <c r="VCN66" s="55"/>
      <c r="VCO66" s="55"/>
      <c r="VCP66" s="55"/>
      <c r="VCQ66" s="55"/>
      <c r="VCR66" s="55"/>
      <c r="VCS66" s="55"/>
      <c r="VCT66" s="55"/>
      <c r="VCU66" s="55"/>
      <c r="VCV66" s="55"/>
      <c r="VCW66" s="55"/>
      <c r="VCX66" s="55"/>
      <c r="VCY66" s="55"/>
      <c r="VCZ66" s="55"/>
      <c r="VDA66" s="55"/>
      <c r="VDB66" s="55"/>
      <c r="VDC66" s="55"/>
      <c r="VDD66" s="55"/>
      <c r="VDE66" s="55"/>
      <c r="VDF66" s="55"/>
      <c r="VDG66" s="55"/>
      <c r="VDH66" s="55"/>
      <c r="VDI66" s="55"/>
      <c r="VDJ66" s="55"/>
      <c r="VDK66" s="55"/>
      <c r="VDL66" s="55"/>
      <c r="VDM66" s="55"/>
      <c r="VDN66" s="55"/>
      <c r="VDO66" s="55"/>
      <c r="VDP66" s="55"/>
      <c r="VDQ66" s="55"/>
      <c r="VDR66" s="55"/>
      <c r="VDS66" s="55"/>
      <c r="VDT66" s="55"/>
      <c r="VDU66" s="55"/>
      <c r="VDV66" s="55"/>
      <c r="VDW66" s="55"/>
      <c r="VDX66" s="55"/>
      <c r="VDY66" s="55"/>
      <c r="VDZ66" s="55"/>
      <c r="VEA66" s="55"/>
      <c r="VEB66" s="55"/>
      <c r="VEC66" s="55"/>
      <c r="VED66" s="55"/>
      <c r="VEE66" s="55"/>
      <c r="VEF66" s="55"/>
      <c r="VEG66" s="55"/>
      <c r="VEH66" s="55"/>
      <c r="VEI66" s="55"/>
      <c r="VEJ66" s="55"/>
      <c r="VEK66" s="55"/>
      <c r="VEL66" s="55"/>
      <c r="VEM66" s="55"/>
      <c r="VEN66" s="55"/>
      <c r="VEO66" s="55"/>
      <c r="VEP66" s="55"/>
      <c r="VEQ66" s="55"/>
      <c r="VER66" s="55"/>
      <c r="VES66" s="55"/>
      <c r="VET66" s="55"/>
      <c r="VEU66" s="55"/>
      <c r="VEV66" s="55"/>
      <c r="VEW66" s="55"/>
      <c r="VEX66" s="55"/>
      <c r="VEY66" s="55"/>
      <c r="VEZ66" s="55"/>
      <c r="VFA66" s="55"/>
      <c r="VFB66" s="55"/>
      <c r="VFC66" s="55"/>
      <c r="VFD66" s="55"/>
      <c r="VFE66" s="55"/>
      <c r="VFF66" s="55"/>
      <c r="VFG66" s="55"/>
      <c r="VFH66" s="55"/>
      <c r="VFI66" s="55"/>
      <c r="VFJ66" s="55"/>
      <c r="VFK66" s="55"/>
      <c r="VFL66" s="55"/>
      <c r="VFM66" s="55"/>
      <c r="VFN66" s="55"/>
      <c r="VFO66" s="55"/>
      <c r="VFP66" s="55"/>
      <c r="VFQ66" s="55"/>
      <c r="VFR66" s="55"/>
      <c r="VFS66" s="55"/>
      <c r="VFT66" s="55"/>
      <c r="VFU66" s="55"/>
      <c r="VFV66" s="55"/>
      <c r="VFW66" s="55"/>
      <c r="VFX66" s="55"/>
      <c r="VFY66" s="55"/>
      <c r="VFZ66" s="55"/>
      <c r="VGA66" s="55"/>
      <c r="VGB66" s="55"/>
      <c r="VGC66" s="55"/>
      <c r="VGD66" s="55"/>
      <c r="VGE66" s="55"/>
      <c r="VGF66" s="55"/>
      <c r="VGG66" s="55"/>
      <c r="VGH66" s="55"/>
      <c r="VGI66" s="55"/>
      <c r="VGJ66" s="55"/>
      <c r="VGK66" s="55"/>
      <c r="VGL66" s="55"/>
      <c r="VGM66" s="55"/>
      <c r="VGN66" s="55"/>
      <c r="VGO66" s="55"/>
      <c r="VGP66" s="55"/>
      <c r="VGQ66" s="55"/>
      <c r="VGR66" s="55"/>
      <c r="VGS66" s="55"/>
      <c r="VGT66" s="55"/>
      <c r="VGU66" s="55"/>
      <c r="VGV66" s="55"/>
      <c r="VGW66" s="55"/>
      <c r="VGX66" s="55"/>
      <c r="VGY66" s="55"/>
      <c r="VGZ66" s="55"/>
      <c r="VHA66" s="55"/>
      <c r="VHB66" s="55"/>
      <c r="VHC66" s="55"/>
      <c r="VHD66" s="55"/>
      <c r="VHE66" s="55"/>
      <c r="VHF66" s="55"/>
      <c r="VHG66" s="55"/>
      <c r="VHH66" s="55"/>
      <c r="VHI66" s="55"/>
      <c r="VHJ66" s="55"/>
      <c r="VHK66" s="55"/>
      <c r="VHL66" s="55"/>
      <c r="VHM66" s="55"/>
      <c r="VHN66" s="55"/>
      <c r="VHO66" s="55"/>
      <c r="VHP66" s="55"/>
      <c r="VHQ66" s="55"/>
      <c r="VHR66" s="55"/>
      <c r="VHS66" s="55"/>
      <c r="VHT66" s="55"/>
      <c r="VHU66" s="55"/>
      <c r="VHV66" s="55"/>
      <c r="VHW66" s="55"/>
      <c r="VHX66" s="55"/>
      <c r="VHY66" s="55"/>
      <c r="VHZ66" s="55"/>
      <c r="VIA66" s="55"/>
      <c r="VIB66" s="55"/>
      <c r="VIC66" s="55"/>
      <c r="VID66" s="55"/>
      <c r="VIE66" s="55"/>
      <c r="VIF66" s="55"/>
      <c r="VIG66" s="55"/>
      <c r="VIH66" s="55"/>
      <c r="VII66" s="55"/>
      <c r="VIJ66" s="55"/>
      <c r="VIK66" s="55"/>
      <c r="VIL66" s="55"/>
      <c r="VIM66" s="55"/>
      <c r="VIN66" s="55"/>
      <c r="VIO66" s="55"/>
      <c r="VIP66" s="55"/>
      <c r="VIQ66" s="55"/>
      <c r="VIR66" s="55"/>
      <c r="VIS66" s="55"/>
      <c r="VIT66" s="55"/>
      <c r="VIU66" s="55"/>
      <c r="VIV66" s="55"/>
      <c r="VIW66" s="55"/>
      <c r="VIX66" s="55"/>
      <c r="VIY66" s="55"/>
      <c r="VIZ66" s="55"/>
      <c r="VJA66" s="55"/>
      <c r="VJB66" s="55"/>
      <c r="VJC66" s="55"/>
      <c r="VJD66" s="55"/>
      <c r="VJE66" s="55"/>
      <c r="VJF66" s="55"/>
      <c r="VJG66" s="55"/>
      <c r="VJH66" s="55"/>
      <c r="VJI66" s="55"/>
      <c r="VJJ66" s="55"/>
      <c r="VJK66" s="55"/>
      <c r="VJL66" s="55"/>
      <c r="VJM66" s="55"/>
      <c r="VJN66" s="55"/>
      <c r="VJO66" s="55"/>
      <c r="VJP66" s="55"/>
      <c r="VJQ66" s="55"/>
      <c r="VJR66" s="55"/>
      <c r="VJS66" s="55"/>
      <c r="VJT66" s="55"/>
      <c r="VJU66" s="55"/>
      <c r="VJV66" s="55"/>
      <c r="VJW66" s="55"/>
      <c r="VJX66" s="55"/>
      <c r="VJY66" s="55"/>
      <c r="VJZ66" s="55"/>
      <c r="VKA66" s="55"/>
      <c r="VKB66" s="55"/>
      <c r="VKC66" s="55"/>
      <c r="VKD66" s="55"/>
      <c r="VKE66" s="55"/>
      <c r="VKF66" s="55"/>
      <c r="VKG66" s="55"/>
      <c r="VKH66" s="55"/>
      <c r="VKI66" s="55"/>
      <c r="VKJ66" s="55"/>
      <c r="VKK66" s="55"/>
      <c r="VKL66" s="55"/>
      <c r="VKM66" s="55"/>
      <c r="VKN66" s="55"/>
      <c r="VKO66" s="55"/>
      <c r="VKP66" s="55"/>
      <c r="VKQ66" s="55"/>
      <c r="VKR66" s="55"/>
      <c r="VKS66" s="55"/>
      <c r="VKT66" s="55"/>
      <c r="VKU66" s="55"/>
      <c r="VKV66" s="55"/>
      <c r="VKW66" s="55"/>
      <c r="VKX66" s="55"/>
      <c r="VKY66" s="55"/>
      <c r="VKZ66" s="55"/>
      <c r="VLA66" s="55"/>
      <c r="VLB66" s="55"/>
      <c r="VLC66" s="55"/>
      <c r="VLD66" s="55"/>
      <c r="VLE66" s="55"/>
      <c r="VLF66" s="55"/>
      <c r="VLG66" s="55"/>
      <c r="VLH66" s="55"/>
      <c r="VLI66" s="55"/>
      <c r="VLJ66" s="55"/>
      <c r="VLK66" s="55"/>
      <c r="VLL66" s="55"/>
      <c r="VLM66" s="55"/>
      <c r="VLN66" s="55"/>
      <c r="VLO66" s="55"/>
      <c r="VLP66" s="55"/>
      <c r="VLQ66" s="55"/>
      <c r="VLR66" s="55"/>
      <c r="VLS66" s="55"/>
      <c r="VLT66" s="55"/>
      <c r="VLU66" s="55"/>
      <c r="VLV66" s="55"/>
      <c r="VLW66" s="55"/>
      <c r="VLX66" s="55"/>
      <c r="VLY66" s="55"/>
      <c r="VLZ66" s="55"/>
      <c r="VMA66" s="55"/>
      <c r="VMB66" s="55"/>
      <c r="VMC66" s="55"/>
      <c r="VMD66" s="55"/>
      <c r="VME66" s="55"/>
      <c r="VMF66" s="55"/>
      <c r="VMG66" s="55"/>
      <c r="VMH66" s="55"/>
      <c r="VMI66" s="55"/>
      <c r="VMJ66" s="55"/>
      <c r="VMK66" s="55"/>
      <c r="VML66" s="55"/>
      <c r="VMM66" s="55"/>
      <c r="VMN66" s="55"/>
      <c r="VMO66" s="55"/>
      <c r="VMP66" s="55"/>
      <c r="VMQ66" s="55"/>
      <c r="VMR66" s="55"/>
      <c r="VMS66" s="55"/>
      <c r="VMT66" s="55"/>
      <c r="VMU66" s="55"/>
      <c r="VMV66" s="55"/>
      <c r="VMW66" s="55"/>
      <c r="VMX66" s="55"/>
      <c r="VMY66" s="55"/>
      <c r="VMZ66" s="55"/>
      <c r="VNA66" s="55"/>
      <c r="VNB66" s="55"/>
      <c r="VNC66" s="55"/>
      <c r="VND66" s="55"/>
      <c r="VNE66" s="55"/>
      <c r="VNF66" s="55"/>
      <c r="VNG66" s="55"/>
      <c r="VNH66" s="55"/>
      <c r="VNI66" s="55"/>
      <c r="VNJ66" s="55"/>
      <c r="VNK66" s="55"/>
      <c r="VNL66" s="55"/>
      <c r="VNM66" s="55"/>
      <c r="VNN66" s="55"/>
      <c r="VNO66" s="55"/>
      <c r="VNP66" s="55"/>
      <c r="VNQ66" s="55"/>
      <c r="VNR66" s="55"/>
      <c r="VNS66" s="55"/>
      <c r="VNT66" s="55"/>
      <c r="VNU66" s="55"/>
      <c r="VNV66" s="55"/>
      <c r="VNW66" s="55"/>
      <c r="VNX66" s="55"/>
      <c r="VNY66" s="55"/>
      <c r="VNZ66" s="55"/>
      <c r="VOA66" s="55"/>
      <c r="VOB66" s="55"/>
      <c r="VOC66" s="55"/>
      <c r="VOD66" s="55"/>
      <c r="VOE66" s="55"/>
      <c r="VOF66" s="55"/>
      <c r="VOG66" s="55"/>
      <c r="VOH66" s="55"/>
      <c r="VOI66" s="55"/>
      <c r="VOJ66" s="55"/>
      <c r="VOK66" s="55"/>
      <c r="VOL66" s="55"/>
      <c r="VOM66" s="55"/>
      <c r="VON66" s="55"/>
      <c r="VOO66" s="55"/>
      <c r="VOP66" s="55"/>
      <c r="VOQ66" s="55"/>
      <c r="VOR66" s="55"/>
      <c r="VOS66" s="55"/>
      <c r="VOT66" s="55"/>
      <c r="VOU66" s="55"/>
      <c r="VOV66" s="55"/>
      <c r="VOW66" s="55"/>
      <c r="VOX66" s="55"/>
      <c r="VOY66" s="55"/>
      <c r="VOZ66" s="55"/>
      <c r="VPA66" s="55"/>
      <c r="VPB66" s="55"/>
      <c r="VPC66" s="55"/>
      <c r="VPD66" s="55"/>
      <c r="VPE66" s="55"/>
      <c r="VPF66" s="55"/>
      <c r="VPG66" s="55"/>
      <c r="VPH66" s="55"/>
      <c r="VPI66" s="55"/>
      <c r="VPJ66" s="55"/>
      <c r="VPK66" s="55"/>
      <c r="VPL66" s="55"/>
      <c r="VPM66" s="55"/>
      <c r="VPN66" s="55"/>
      <c r="VPO66" s="55"/>
      <c r="VPP66" s="55"/>
      <c r="VPQ66" s="55"/>
      <c r="VPR66" s="55"/>
      <c r="VPS66" s="55"/>
      <c r="VPT66" s="55"/>
      <c r="VPU66" s="55"/>
      <c r="VPV66" s="55"/>
      <c r="VPW66" s="55"/>
      <c r="VPX66" s="55"/>
      <c r="VPY66" s="55"/>
      <c r="VPZ66" s="55"/>
      <c r="VQA66" s="55"/>
      <c r="VQB66" s="55"/>
      <c r="VQC66" s="55"/>
      <c r="VQD66" s="55"/>
      <c r="VQE66" s="55"/>
      <c r="VQF66" s="55"/>
      <c r="VQG66" s="55"/>
      <c r="VQH66" s="55"/>
      <c r="VQI66" s="55"/>
      <c r="VQJ66" s="55"/>
      <c r="VQK66" s="55"/>
      <c r="VQL66" s="55"/>
      <c r="VQM66" s="55"/>
      <c r="VQN66" s="55"/>
      <c r="VQO66" s="55"/>
      <c r="VQP66" s="55"/>
      <c r="VQQ66" s="55"/>
      <c r="VQR66" s="55"/>
      <c r="VQS66" s="55"/>
      <c r="VQT66" s="55"/>
      <c r="VQU66" s="55"/>
      <c r="VQV66" s="55"/>
      <c r="VQW66" s="55"/>
      <c r="VQX66" s="55"/>
      <c r="VQY66" s="55"/>
      <c r="VQZ66" s="55"/>
      <c r="VRA66" s="55"/>
      <c r="VRB66" s="55"/>
      <c r="VRC66" s="55"/>
      <c r="VRD66" s="55"/>
      <c r="VRE66" s="55"/>
      <c r="VRF66" s="55"/>
      <c r="VRG66" s="55"/>
      <c r="VRH66" s="55"/>
      <c r="VRI66" s="55"/>
      <c r="VRJ66" s="55"/>
      <c r="VRK66" s="55"/>
      <c r="VRL66" s="55"/>
      <c r="VRM66" s="55"/>
      <c r="VRN66" s="55"/>
      <c r="VRO66" s="55"/>
      <c r="VRP66" s="55"/>
      <c r="VRQ66" s="55"/>
      <c r="VRR66" s="55"/>
      <c r="VRS66" s="55"/>
      <c r="VRT66" s="55"/>
      <c r="VRU66" s="55"/>
      <c r="VRV66" s="55"/>
      <c r="VRW66" s="55"/>
      <c r="VRX66" s="55"/>
      <c r="VRY66" s="55"/>
      <c r="VRZ66" s="55"/>
      <c r="VSA66" s="55"/>
      <c r="VSB66" s="55"/>
      <c r="VSC66" s="55"/>
      <c r="VSD66" s="55"/>
      <c r="VSE66" s="55"/>
      <c r="VSF66" s="55"/>
      <c r="VSG66" s="55"/>
      <c r="VSH66" s="55"/>
      <c r="VSI66" s="55"/>
      <c r="VSJ66" s="55"/>
      <c r="VSK66" s="55"/>
      <c r="VSL66" s="55"/>
      <c r="VSM66" s="55"/>
      <c r="VSN66" s="55"/>
      <c r="VSO66" s="55"/>
      <c r="VSP66" s="55"/>
      <c r="VSQ66" s="55"/>
      <c r="VSR66" s="55"/>
      <c r="VSS66" s="55"/>
      <c r="VST66" s="55"/>
      <c r="VSU66" s="55"/>
      <c r="VSV66" s="55"/>
      <c r="VSW66" s="55"/>
      <c r="VSX66" s="55"/>
      <c r="VSY66" s="55"/>
      <c r="VSZ66" s="55"/>
      <c r="VTA66" s="55"/>
      <c r="VTB66" s="55"/>
      <c r="VTC66" s="55"/>
      <c r="VTD66" s="55"/>
      <c r="VTE66" s="55"/>
      <c r="VTF66" s="55"/>
      <c r="VTG66" s="55"/>
      <c r="VTH66" s="55"/>
      <c r="VTI66" s="55"/>
      <c r="VTJ66" s="55"/>
      <c r="VTK66" s="55"/>
      <c r="VTL66" s="55"/>
      <c r="VTM66" s="55"/>
      <c r="VTN66" s="55"/>
      <c r="VTO66" s="55"/>
      <c r="VTP66" s="55"/>
      <c r="VTQ66" s="55"/>
      <c r="VTR66" s="55"/>
      <c r="VTS66" s="55"/>
      <c r="VTT66" s="55"/>
      <c r="VTU66" s="55"/>
      <c r="VTV66" s="55"/>
      <c r="VTW66" s="55"/>
      <c r="VTX66" s="55"/>
      <c r="VTY66" s="55"/>
      <c r="VTZ66" s="55"/>
      <c r="VUA66" s="55"/>
      <c r="VUB66" s="55"/>
      <c r="VUC66" s="55"/>
      <c r="VUD66" s="55"/>
      <c r="VUE66" s="55"/>
      <c r="VUF66" s="55"/>
      <c r="VUG66" s="55"/>
      <c r="VUH66" s="55"/>
      <c r="VUI66" s="55"/>
      <c r="VUJ66" s="55"/>
      <c r="VUK66" s="55"/>
      <c r="VUL66" s="55"/>
      <c r="VUM66" s="55"/>
      <c r="VUN66" s="55"/>
      <c r="VUO66" s="55"/>
      <c r="VUP66" s="55"/>
      <c r="VUQ66" s="55"/>
      <c r="VUR66" s="55"/>
      <c r="VUS66" s="55"/>
      <c r="VUT66" s="55"/>
      <c r="VUU66" s="55"/>
      <c r="VUV66" s="55"/>
      <c r="VUW66" s="55"/>
      <c r="VUX66" s="55"/>
      <c r="VUY66" s="55"/>
      <c r="VUZ66" s="55"/>
      <c r="VVA66" s="55"/>
      <c r="VVB66" s="55"/>
      <c r="VVC66" s="55"/>
      <c r="VVD66" s="55"/>
      <c r="VVE66" s="55"/>
      <c r="VVF66" s="55"/>
      <c r="VVG66" s="55"/>
      <c r="VVH66" s="55"/>
      <c r="VVI66" s="55"/>
      <c r="VVJ66" s="55"/>
      <c r="VVK66" s="55"/>
      <c r="VVL66" s="55"/>
      <c r="VVM66" s="55"/>
      <c r="VVN66" s="55"/>
      <c r="VVO66" s="55"/>
      <c r="VVP66" s="55"/>
      <c r="VVQ66" s="55"/>
      <c r="VVR66" s="55"/>
      <c r="VVS66" s="55"/>
      <c r="VVT66" s="55"/>
      <c r="VVU66" s="55"/>
      <c r="VVV66" s="55"/>
      <c r="VVW66" s="55"/>
      <c r="VVX66" s="55"/>
      <c r="VVY66" s="55"/>
      <c r="VVZ66" s="55"/>
      <c r="VWA66" s="55"/>
      <c r="VWB66" s="55"/>
      <c r="VWC66" s="55"/>
      <c r="VWD66" s="55"/>
      <c r="VWE66" s="55"/>
      <c r="VWF66" s="55"/>
      <c r="VWG66" s="55"/>
      <c r="VWH66" s="55"/>
      <c r="VWI66" s="55"/>
      <c r="VWJ66" s="55"/>
      <c r="VWK66" s="55"/>
      <c r="VWL66" s="55"/>
      <c r="VWM66" s="55"/>
      <c r="VWN66" s="55"/>
      <c r="VWO66" s="55"/>
      <c r="VWP66" s="55"/>
      <c r="VWQ66" s="55"/>
      <c r="VWR66" s="55"/>
      <c r="VWS66" s="55"/>
      <c r="VWT66" s="55"/>
      <c r="VWU66" s="55"/>
      <c r="VWV66" s="55"/>
      <c r="VWW66" s="55"/>
      <c r="VWX66" s="55"/>
      <c r="VWY66" s="55"/>
      <c r="VWZ66" s="55"/>
      <c r="VXA66" s="55"/>
      <c r="VXB66" s="55"/>
      <c r="VXC66" s="55"/>
      <c r="VXD66" s="55"/>
      <c r="VXE66" s="55"/>
      <c r="VXF66" s="55"/>
      <c r="VXG66" s="55"/>
      <c r="VXH66" s="55"/>
      <c r="VXI66" s="55"/>
      <c r="VXJ66" s="55"/>
      <c r="VXK66" s="55"/>
      <c r="VXL66" s="55"/>
      <c r="VXM66" s="55"/>
      <c r="VXN66" s="55"/>
      <c r="VXO66" s="55"/>
      <c r="VXP66" s="55"/>
      <c r="VXQ66" s="55"/>
      <c r="VXR66" s="55"/>
      <c r="VXS66" s="55"/>
      <c r="VXT66" s="55"/>
      <c r="VXU66" s="55"/>
      <c r="VXV66" s="55"/>
      <c r="VXW66" s="55"/>
      <c r="VXX66" s="55"/>
      <c r="VXY66" s="55"/>
      <c r="VXZ66" s="55"/>
      <c r="VYA66" s="55"/>
      <c r="VYB66" s="55"/>
      <c r="VYC66" s="55"/>
      <c r="VYD66" s="55"/>
      <c r="VYE66" s="55"/>
      <c r="VYF66" s="55"/>
      <c r="VYG66" s="55"/>
      <c r="VYH66" s="55"/>
      <c r="VYI66" s="55"/>
      <c r="VYJ66" s="55"/>
      <c r="VYK66" s="55"/>
      <c r="VYL66" s="55"/>
      <c r="VYM66" s="55"/>
      <c r="VYN66" s="55"/>
      <c r="VYO66" s="55"/>
      <c r="VYP66" s="55"/>
      <c r="VYQ66" s="55"/>
      <c r="VYR66" s="55"/>
      <c r="VYS66" s="55"/>
      <c r="VYT66" s="55"/>
      <c r="VYU66" s="55"/>
      <c r="VYV66" s="55"/>
      <c r="VYW66" s="55"/>
      <c r="VYX66" s="55"/>
      <c r="VYY66" s="55"/>
      <c r="VYZ66" s="55"/>
      <c r="VZA66" s="55"/>
      <c r="VZB66" s="55"/>
      <c r="VZC66" s="55"/>
      <c r="VZD66" s="55"/>
      <c r="VZE66" s="55"/>
      <c r="VZF66" s="55"/>
      <c r="VZG66" s="55"/>
      <c r="VZH66" s="55"/>
      <c r="VZI66" s="55"/>
      <c r="VZJ66" s="55"/>
      <c r="VZK66" s="55"/>
      <c r="VZL66" s="55"/>
      <c r="VZM66" s="55"/>
      <c r="VZN66" s="55"/>
      <c r="VZO66" s="55"/>
      <c r="VZP66" s="55"/>
      <c r="VZQ66" s="55"/>
      <c r="VZR66" s="55"/>
      <c r="VZS66" s="55"/>
      <c r="VZT66" s="55"/>
      <c r="VZU66" s="55"/>
      <c r="VZV66" s="55"/>
      <c r="VZW66" s="55"/>
      <c r="VZX66" s="55"/>
      <c r="VZY66" s="55"/>
      <c r="VZZ66" s="55"/>
      <c r="WAA66" s="55"/>
      <c r="WAB66" s="55"/>
      <c r="WAC66" s="55"/>
      <c r="WAD66" s="55"/>
      <c r="WAE66" s="55"/>
      <c r="WAF66" s="55"/>
      <c r="WAG66" s="55"/>
      <c r="WAH66" s="55"/>
      <c r="WAI66" s="55"/>
      <c r="WAJ66" s="55"/>
      <c r="WAK66" s="55"/>
      <c r="WAL66" s="55"/>
      <c r="WAM66" s="55"/>
      <c r="WAN66" s="55"/>
      <c r="WAO66" s="55"/>
      <c r="WAP66" s="55"/>
      <c r="WAQ66" s="55"/>
      <c r="WAR66" s="55"/>
      <c r="WAS66" s="55"/>
      <c r="WAT66" s="55"/>
      <c r="WAU66" s="55"/>
      <c r="WAV66" s="55"/>
      <c r="WAW66" s="55"/>
      <c r="WAX66" s="55"/>
      <c r="WAY66" s="55"/>
      <c r="WAZ66" s="55"/>
      <c r="WBA66" s="55"/>
      <c r="WBB66" s="55"/>
      <c r="WBC66" s="55"/>
      <c r="WBD66" s="55"/>
      <c r="WBE66" s="55"/>
      <c r="WBF66" s="55"/>
      <c r="WBG66" s="55"/>
      <c r="WBH66" s="55"/>
      <c r="WBI66" s="55"/>
      <c r="WBJ66" s="55"/>
      <c r="WBK66" s="55"/>
      <c r="WBL66" s="55"/>
      <c r="WBM66" s="55"/>
      <c r="WBN66" s="55"/>
      <c r="WBO66" s="55"/>
      <c r="WBP66" s="55"/>
      <c r="WBQ66" s="55"/>
      <c r="WBR66" s="55"/>
      <c r="WBS66" s="55"/>
      <c r="WBT66" s="55"/>
      <c r="WBU66" s="55"/>
      <c r="WBV66" s="55"/>
      <c r="WBW66" s="55"/>
      <c r="WBX66" s="55"/>
      <c r="WBY66" s="55"/>
      <c r="WBZ66" s="55"/>
      <c r="WCA66" s="55"/>
      <c r="WCB66" s="55"/>
      <c r="WCC66" s="55"/>
      <c r="WCD66" s="55"/>
      <c r="WCE66" s="55"/>
      <c r="WCF66" s="55"/>
      <c r="WCG66" s="55"/>
      <c r="WCH66" s="55"/>
      <c r="WCI66" s="55"/>
      <c r="WCJ66" s="55"/>
      <c r="WCK66" s="55"/>
      <c r="WCL66" s="55"/>
      <c r="WCM66" s="55"/>
      <c r="WCN66" s="55"/>
      <c r="WCO66" s="55"/>
      <c r="WCP66" s="55"/>
      <c r="WCQ66" s="55"/>
      <c r="WCR66" s="55"/>
      <c r="WCS66" s="55"/>
      <c r="WCT66" s="55"/>
      <c r="WCU66" s="55"/>
      <c r="WCV66" s="55"/>
      <c r="WCW66" s="55"/>
      <c r="WCX66" s="55"/>
      <c r="WCY66" s="55"/>
      <c r="WCZ66" s="55"/>
      <c r="WDA66" s="55"/>
      <c r="WDB66" s="55"/>
      <c r="WDC66" s="55"/>
      <c r="WDD66" s="55"/>
      <c r="WDE66" s="55"/>
      <c r="WDF66" s="55"/>
      <c r="WDG66" s="55"/>
      <c r="WDH66" s="55"/>
      <c r="WDI66" s="55"/>
      <c r="WDJ66" s="55"/>
      <c r="WDK66" s="55"/>
      <c r="WDL66" s="55"/>
      <c r="WDM66" s="55"/>
      <c r="WDN66" s="55"/>
      <c r="WDO66" s="55"/>
      <c r="WDP66" s="55"/>
      <c r="WDQ66" s="55"/>
      <c r="WDR66" s="55"/>
      <c r="WDS66" s="55"/>
      <c r="WDT66" s="55"/>
      <c r="WDU66" s="55"/>
      <c r="WDV66" s="55"/>
      <c r="WDW66" s="55"/>
      <c r="WDX66" s="55"/>
      <c r="WDY66" s="55"/>
      <c r="WDZ66" s="55"/>
      <c r="WEA66" s="55"/>
      <c r="WEB66" s="55"/>
      <c r="WEC66" s="55"/>
      <c r="WED66" s="55"/>
      <c r="WEE66" s="55"/>
      <c r="WEF66" s="55"/>
      <c r="WEG66" s="55"/>
      <c r="WEH66" s="55"/>
      <c r="WEI66" s="55"/>
      <c r="WEJ66" s="55"/>
      <c r="WEK66" s="55"/>
      <c r="WEL66" s="55"/>
      <c r="WEM66" s="55"/>
      <c r="WEN66" s="55"/>
      <c r="WEO66" s="55"/>
      <c r="WEP66" s="55"/>
      <c r="WEQ66" s="55"/>
      <c r="WER66" s="55"/>
      <c r="WES66" s="55"/>
      <c r="WET66" s="55"/>
      <c r="WEU66" s="55"/>
      <c r="WEV66" s="55"/>
      <c r="WEW66" s="55"/>
      <c r="WEX66" s="55"/>
      <c r="WEY66" s="55"/>
      <c r="WEZ66" s="55"/>
      <c r="WFA66" s="55"/>
      <c r="WFB66" s="55"/>
      <c r="WFC66" s="55"/>
      <c r="WFD66" s="55"/>
      <c r="WFE66" s="55"/>
      <c r="WFF66" s="55"/>
      <c r="WFG66" s="55"/>
      <c r="WFH66" s="55"/>
      <c r="WFI66" s="55"/>
      <c r="WFJ66" s="55"/>
      <c r="WFK66" s="55"/>
      <c r="WFL66" s="55"/>
      <c r="WFM66" s="55"/>
      <c r="WFN66" s="55"/>
      <c r="WFO66" s="55"/>
      <c r="WFP66" s="55"/>
      <c r="WFQ66" s="55"/>
      <c r="WFR66" s="55"/>
      <c r="WFS66" s="55"/>
      <c r="WFT66" s="55"/>
      <c r="WFU66" s="55"/>
      <c r="WFV66" s="55"/>
      <c r="WFW66" s="55"/>
      <c r="WFX66" s="55"/>
      <c r="WFY66" s="55"/>
      <c r="WFZ66" s="55"/>
      <c r="WGA66" s="55"/>
      <c r="WGB66" s="55"/>
      <c r="WGC66" s="55"/>
      <c r="WGD66" s="55"/>
      <c r="WGE66" s="55"/>
      <c r="WGF66" s="55"/>
      <c r="WGG66" s="55"/>
      <c r="WGH66" s="55"/>
      <c r="WGI66" s="55"/>
      <c r="WGJ66" s="55"/>
      <c r="WGK66" s="55"/>
      <c r="WGL66" s="55"/>
      <c r="WGM66" s="55"/>
      <c r="WGN66" s="55"/>
      <c r="WGO66" s="55"/>
      <c r="WGP66" s="55"/>
      <c r="WGQ66" s="55"/>
      <c r="WGR66" s="55"/>
      <c r="WGS66" s="55"/>
      <c r="WGT66" s="55"/>
      <c r="WGU66" s="55"/>
      <c r="WGV66" s="55"/>
      <c r="WGW66" s="55"/>
      <c r="WGX66" s="55"/>
      <c r="WGY66" s="55"/>
      <c r="WGZ66" s="55"/>
      <c r="WHA66" s="55"/>
      <c r="WHB66" s="55"/>
      <c r="WHC66" s="55"/>
      <c r="WHD66" s="55"/>
      <c r="WHE66" s="55"/>
      <c r="WHF66" s="55"/>
      <c r="WHG66" s="55"/>
      <c r="WHH66" s="55"/>
      <c r="WHI66" s="55"/>
      <c r="WHJ66" s="55"/>
      <c r="WHK66" s="55"/>
      <c r="WHL66" s="55"/>
      <c r="WHM66" s="55"/>
      <c r="WHN66" s="55"/>
      <c r="WHO66" s="55"/>
      <c r="WHP66" s="55"/>
      <c r="WHQ66" s="55"/>
      <c r="WHR66" s="55"/>
      <c r="WHS66" s="55"/>
      <c r="WHT66" s="55"/>
      <c r="WHU66" s="55"/>
      <c r="WHV66" s="55"/>
      <c r="WHW66" s="55"/>
      <c r="WHX66" s="55"/>
      <c r="WHY66" s="55"/>
      <c r="WHZ66" s="55"/>
      <c r="WIA66" s="55"/>
      <c r="WIB66" s="55"/>
      <c r="WIC66" s="55"/>
      <c r="WID66" s="55"/>
      <c r="WIE66" s="55"/>
      <c r="WIF66" s="55"/>
      <c r="WIG66" s="55"/>
      <c r="WIH66" s="55"/>
      <c r="WII66" s="55"/>
      <c r="WIJ66" s="55"/>
      <c r="WIK66" s="55"/>
      <c r="WIL66" s="55"/>
      <c r="WIM66" s="55"/>
      <c r="WIN66" s="55"/>
      <c r="WIO66" s="55"/>
      <c r="WIP66" s="55"/>
      <c r="WIQ66" s="55"/>
      <c r="WIR66" s="55"/>
      <c r="WIS66" s="55"/>
      <c r="WIT66" s="55"/>
      <c r="WIU66" s="55"/>
      <c r="WIV66" s="55"/>
      <c r="WIW66" s="55"/>
      <c r="WIX66" s="55"/>
      <c r="WIY66" s="55"/>
      <c r="WIZ66" s="55"/>
      <c r="WJA66" s="55"/>
      <c r="WJB66" s="55"/>
      <c r="WJC66" s="55"/>
      <c r="WJD66" s="55"/>
      <c r="WJE66" s="55"/>
      <c r="WJF66" s="55"/>
      <c r="WJG66" s="55"/>
      <c r="WJH66" s="55"/>
      <c r="WJI66" s="55"/>
      <c r="WJJ66" s="55"/>
      <c r="WJK66" s="55"/>
      <c r="WJL66" s="55"/>
      <c r="WJM66" s="55"/>
      <c r="WJN66" s="55"/>
      <c r="WJO66" s="55"/>
      <c r="WJP66" s="55"/>
      <c r="WJQ66" s="55"/>
      <c r="WJR66" s="55"/>
      <c r="WJS66" s="55"/>
      <c r="WJT66" s="55"/>
      <c r="WJU66" s="55"/>
      <c r="WJV66" s="55"/>
      <c r="WJW66" s="55"/>
      <c r="WJX66" s="55"/>
      <c r="WJY66" s="55"/>
      <c r="WJZ66" s="55"/>
      <c r="WKA66" s="55"/>
      <c r="WKB66" s="55"/>
      <c r="WKC66" s="55"/>
      <c r="WKD66" s="55"/>
      <c r="WKE66" s="55"/>
      <c r="WKF66" s="55"/>
      <c r="WKG66" s="55"/>
      <c r="WKH66" s="55"/>
      <c r="WKI66" s="55"/>
      <c r="WKJ66" s="55"/>
      <c r="WKK66" s="55"/>
      <c r="WKL66" s="55"/>
      <c r="WKM66" s="55"/>
      <c r="WKN66" s="55"/>
      <c r="WKO66" s="55"/>
      <c r="WKP66" s="55"/>
      <c r="WKQ66" s="55"/>
      <c r="WKR66" s="55"/>
      <c r="WKS66" s="55"/>
      <c r="WKT66" s="55"/>
      <c r="WKU66" s="55"/>
      <c r="WKV66" s="55"/>
      <c r="WKW66" s="55"/>
      <c r="WKX66" s="55"/>
      <c r="WKY66" s="55"/>
      <c r="WKZ66" s="55"/>
      <c r="WLA66" s="55"/>
      <c r="WLB66" s="55"/>
      <c r="WLC66" s="55"/>
      <c r="WLD66" s="55"/>
      <c r="WLE66" s="55"/>
      <c r="WLF66" s="55"/>
      <c r="WLG66" s="55"/>
      <c r="WLH66" s="55"/>
      <c r="WLI66" s="55"/>
      <c r="WLJ66" s="55"/>
      <c r="WLK66" s="55"/>
      <c r="WLL66" s="55"/>
      <c r="WLM66" s="55"/>
      <c r="WLN66" s="55"/>
      <c r="WLO66" s="55"/>
      <c r="WLP66" s="55"/>
      <c r="WLQ66" s="55"/>
      <c r="WLR66" s="55"/>
      <c r="WLS66" s="55"/>
      <c r="WLT66" s="55"/>
      <c r="WLU66" s="55"/>
      <c r="WLV66" s="55"/>
      <c r="WLW66" s="55"/>
      <c r="WLX66" s="55"/>
      <c r="WLY66" s="55"/>
      <c r="WLZ66" s="55"/>
      <c r="WMA66" s="55"/>
      <c r="WMB66" s="55"/>
      <c r="WMC66" s="55"/>
      <c r="WMD66" s="55"/>
      <c r="WME66" s="55"/>
      <c r="WMF66" s="55"/>
      <c r="WMG66" s="55"/>
      <c r="WMH66" s="55"/>
      <c r="WMI66" s="55"/>
      <c r="WMJ66" s="55"/>
      <c r="WMK66" s="55"/>
      <c r="WML66" s="55"/>
      <c r="WMM66" s="55"/>
      <c r="WMN66" s="55"/>
      <c r="WMO66" s="55"/>
      <c r="WMP66" s="55"/>
      <c r="WMQ66" s="55"/>
      <c r="WMR66" s="55"/>
      <c r="WMS66" s="55"/>
      <c r="WMT66" s="55"/>
      <c r="WMU66" s="55"/>
      <c r="WMV66" s="55"/>
      <c r="WMW66" s="55"/>
      <c r="WMX66" s="55"/>
      <c r="WMY66" s="55"/>
      <c r="WMZ66" s="55"/>
      <c r="WNA66" s="55"/>
      <c r="WNB66" s="55"/>
      <c r="WNC66" s="55"/>
      <c r="WND66" s="55"/>
      <c r="WNE66" s="55"/>
      <c r="WNF66" s="55"/>
      <c r="WNG66" s="55"/>
      <c r="WNH66" s="55"/>
      <c r="WNI66" s="55"/>
      <c r="WNJ66" s="55"/>
      <c r="WNK66" s="55"/>
      <c r="WNL66" s="55"/>
      <c r="WNM66" s="55"/>
      <c r="WNN66" s="55"/>
      <c r="WNO66" s="55"/>
      <c r="WNP66" s="55"/>
      <c r="WNQ66" s="55"/>
      <c r="WNR66" s="55"/>
      <c r="WNS66" s="55"/>
      <c r="WNT66" s="55"/>
      <c r="WNU66" s="55"/>
      <c r="WNV66" s="55"/>
      <c r="WNW66" s="55"/>
      <c r="WNX66" s="55"/>
      <c r="WNY66" s="55"/>
      <c r="WNZ66" s="55"/>
      <c r="WOA66" s="55"/>
      <c r="WOB66" s="55"/>
      <c r="WOC66" s="55"/>
      <c r="WOD66" s="55"/>
      <c r="WOE66" s="55"/>
      <c r="WOF66" s="55"/>
      <c r="WOG66" s="55"/>
      <c r="WOH66" s="55"/>
      <c r="WOI66" s="55"/>
      <c r="WOJ66" s="55"/>
      <c r="WOK66" s="55"/>
      <c r="WOL66" s="55"/>
      <c r="WOM66" s="55"/>
      <c r="WON66" s="55"/>
      <c r="WOO66" s="55"/>
      <c r="WOP66" s="55"/>
      <c r="WOQ66" s="55"/>
      <c r="WOR66" s="55"/>
      <c r="WOS66" s="55"/>
      <c r="WOT66" s="55"/>
      <c r="WOU66" s="55"/>
      <c r="WOV66" s="55"/>
      <c r="WOW66" s="55"/>
      <c r="WOX66" s="55"/>
      <c r="WOY66" s="55"/>
      <c r="WOZ66" s="55"/>
      <c r="WPA66" s="55"/>
      <c r="WPB66" s="55"/>
      <c r="WPC66" s="55"/>
      <c r="WPD66" s="55"/>
      <c r="WPE66" s="55"/>
      <c r="WPF66" s="55"/>
      <c r="WPG66" s="55"/>
      <c r="WPH66" s="55"/>
      <c r="WPI66" s="55"/>
      <c r="WPJ66" s="55"/>
      <c r="WPK66" s="55"/>
      <c r="WPL66" s="55"/>
      <c r="WPM66" s="55"/>
      <c r="WPN66" s="55"/>
      <c r="WPO66" s="55"/>
      <c r="WPP66" s="55"/>
      <c r="WPQ66" s="55"/>
      <c r="WPR66" s="55"/>
      <c r="WPS66" s="55"/>
      <c r="WPT66" s="55"/>
      <c r="WPU66" s="55"/>
      <c r="WPV66" s="55"/>
      <c r="WPW66" s="55"/>
      <c r="WPX66" s="55"/>
      <c r="WPY66" s="55"/>
      <c r="WPZ66" s="55"/>
      <c r="WQA66" s="55"/>
      <c r="WQB66" s="55"/>
      <c r="WQC66" s="55"/>
      <c r="WQD66" s="55"/>
      <c r="WQE66" s="55"/>
      <c r="WQF66" s="55"/>
      <c r="WQG66" s="55"/>
      <c r="WQH66" s="55"/>
      <c r="WQI66" s="55"/>
      <c r="WQJ66" s="55"/>
      <c r="WQK66" s="55"/>
      <c r="WQL66" s="55"/>
      <c r="WQM66" s="55"/>
      <c r="WQN66" s="55"/>
      <c r="WQO66" s="55"/>
      <c r="WQP66" s="55"/>
      <c r="WQQ66" s="55"/>
      <c r="WQR66" s="55"/>
      <c r="WQS66" s="55"/>
      <c r="WQT66" s="55"/>
      <c r="WQU66" s="55"/>
      <c r="WQV66" s="55"/>
      <c r="WQW66" s="55"/>
      <c r="WQX66" s="55"/>
      <c r="WQY66" s="55"/>
      <c r="WQZ66" s="55"/>
      <c r="WRA66" s="55"/>
      <c r="WRB66" s="55"/>
      <c r="WRC66" s="55"/>
      <c r="WRD66" s="55"/>
      <c r="WRE66" s="55"/>
      <c r="WRF66" s="55"/>
      <c r="WRG66" s="55"/>
      <c r="WRH66" s="55"/>
      <c r="WRI66" s="55"/>
      <c r="WRJ66" s="55"/>
      <c r="WRK66" s="55"/>
      <c r="WRL66" s="55"/>
      <c r="WRM66" s="55"/>
      <c r="WRN66" s="55"/>
      <c r="WRO66" s="55"/>
      <c r="WRP66" s="55"/>
      <c r="WRQ66" s="55"/>
      <c r="WRR66" s="55"/>
      <c r="WRS66" s="55"/>
      <c r="WRT66" s="55"/>
      <c r="WRU66" s="55"/>
      <c r="WRV66" s="55"/>
      <c r="WRW66" s="55"/>
      <c r="WRX66" s="55"/>
      <c r="WRY66" s="55"/>
      <c r="WRZ66" s="55"/>
      <c r="WSA66" s="55"/>
      <c r="WSB66" s="55"/>
      <c r="WSC66" s="55"/>
      <c r="WSD66" s="55"/>
      <c r="WSE66" s="55"/>
      <c r="WSF66" s="55"/>
      <c r="WSG66" s="55"/>
      <c r="WSH66" s="55"/>
      <c r="WSI66" s="55"/>
      <c r="WSJ66" s="55"/>
      <c r="WSK66" s="55"/>
      <c r="WSL66" s="55"/>
      <c r="WSM66" s="55"/>
      <c r="WSN66" s="55"/>
      <c r="WSO66" s="55"/>
      <c r="WSP66" s="55"/>
      <c r="WSQ66" s="55"/>
      <c r="WSR66" s="55"/>
      <c r="WSS66" s="55"/>
      <c r="WST66" s="55"/>
      <c r="WSU66" s="55"/>
      <c r="WSV66" s="55"/>
      <c r="WSW66" s="55"/>
      <c r="WSX66" s="55"/>
      <c r="WSY66" s="55"/>
      <c r="WSZ66" s="55"/>
      <c r="WTA66" s="55"/>
      <c r="WTB66" s="55"/>
      <c r="WTC66" s="55"/>
      <c r="WTD66" s="55"/>
      <c r="WTE66" s="55"/>
      <c r="WTF66" s="55"/>
      <c r="WTG66" s="55"/>
      <c r="WTH66" s="55"/>
      <c r="WTI66" s="55"/>
      <c r="WTJ66" s="55"/>
      <c r="WTK66" s="55"/>
      <c r="WTL66" s="55"/>
      <c r="WTM66" s="55"/>
      <c r="WTN66" s="55"/>
      <c r="WTO66" s="55"/>
      <c r="WTP66" s="55"/>
      <c r="WTQ66" s="55"/>
      <c r="WTR66" s="55"/>
      <c r="WTS66" s="55"/>
      <c r="WTT66" s="55"/>
      <c r="WTU66" s="55"/>
      <c r="WTV66" s="55"/>
      <c r="WTW66" s="55"/>
      <c r="WTX66" s="55"/>
      <c r="WTY66" s="55"/>
      <c r="WTZ66" s="55"/>
      <c r="WUA66" s="55"/>
      <c r="WUB66" s="55"/>
      <c r="WUC66" s="55"/>
      <c r="WUD66" s="55"/>
      <c r="WUE66" s="55"/>
      <c r="WUF66" s="55"/>
      <c r="WUG66" s="55"/>
      <c r="WUH66" s="55"/>
      <c r="WUI66" s="55"/>
      <c r="WUJ66" s="55"/>
      <c r="WUK66" s="55"/>
      <c r="WUL66" s="55"/>
      <c r="WUM66" s="55"/>
      <c r="WUN66" s="55"/>
      <c r="WUO66" s="55"/>
      <c r="WUP66" s="55"/>
      <c r="WUQ66" s="55"/>
      <c r="WUR66" s="55"/>
      <c r="WUS66" s="55"/>
      <c r="WUT66" s="55"/>
      <c r="WUU66" s="55"/>
      <c r="WUV66" s="55"/>
      <c r="WUW66" s="55"/>
      <c r="WUX66" s="55"/>
      <c r="WUY66" s="55"/>
      <c r="WUZ66" s="55"/>
      <c r="WVA66" s="55"/>
      <c r="WVB66" s="55"/>
      <c r="WVC66" s="55"/>
      <c r="WVD66" s="55"/>
      <c r="WVE66" s="55"/>
      <c r="WVF66" s="55"/>
      <c r="WVG66" s="55"/>
      <c r="WVH66" s="55"/>
      <c r="WVI66" s="55"/>
      <c r="WVJ66" s="55"/>
      <c r="WVK66" s="55"/>
      <c r="WVL66" s="55"/>
      <c r="WVM66" s="55"/>
      <c r="WVN66" s="55"/>
      <c r="WVO66" s="55"/>
      <c r="WVP66" s="55"/>
      <c r="WVQ66" s="55"/>
      <c r="WVR66" s="55"/>
      <c r="WVS66" s="55"/>
      <c r="WVT66" s="55"/>
      <c r="WVU66" s="55"/>
      <c r="WVV66" s="55"/>
      <c r="WVW66" s="55"/>
      <c r="WVX66" s="55"/>
      <c r="WVY66" s="55"/>
      <c r="WVZ66" s="55"/>
      <c r="WWA66" s="55"/>
      <c r="WWB66" s="55"/>
      <c r="WWC66" s="55"/>
      <c r="WWD66" s="55"/>
      <c r="WWE66" s="55"/>
      <c r="WWF66" s="55"/>
      <c r="WWG66" s="55"/>
      <c r="WWH66" s="55"/>
      <c r="WWI66" s="55"/>
      <c r="WWJ66" s="55"/>
      <c r="WWK66" s="55"/>
      <c r="WWL66" s="55"/>
      <c r="WWM66" s="55"/>
      <c r="WWN66" s="55"/>
      <c r="WWO66" s="55"/>
      <c r="WWP66" s="55"/>
      <c r="WWQ66" s="55"/>
      <c r="WWR66" s="55"/>
      <c r="WWS66" s="55"/>
      <c r="WWT66" s="55"/>
      <c r="WWU66" s="55"/>
      <c r="WWV66" s="55"/>
      <c r="WWW66" s="55"/>
      <c r="WWX66" s="55"/>
      <c r="WWY66" s="55"/>
      <c r="WWZ66" s="55"/>
      <c r="WXA66" s="55"/>
      <c r="WXB66" s="55"/>
      <c r="WXC66" s="55"/>
      <c r="WXD66" s="55"/>
      <c r="WXE66" s="55"/>
      <c r="WXF66" s="55"/>
      <c r="WXG66" s="55"/>
      <c r="WXH66" s="55"/>
      <c r="WXI66" s="55"/>
      <c r="WXJ66" s="55"/>
      <c r="WXK66" s="55"/>
      <c r="WXL66" s="55"/>
      <c r="WXM66" s="55"/>
      <c r="WXN66" s="55"/>
      <c r="WXO66" s="55"/>
      <c r="WXP66" s="55"/>
      <c r="WXQ66" s="55"/>
      <c r="WXR66" s="55"/>
      <c r="WXS66" s="55"/>
      <c r="WXT66" s="55"/>
      <c r="WXU66" s="55"/>
      <c r="WXV66" s="55"/>
      <c r="WXW66" s="55"/>
      <c r="WXX66" s="55"/>
      <c r="WXY66" s="55"/>
      <c r="WXZ66" s="55"/>
      <c r="WYA66" s="55"/>
      <c r="WYB66" s="55"/>
      <c r="WYC66" s="55"/>
      <c r="WYD66" s="55"/>
      <c r="WYE66" s="55"/>
      <c r="WYF66" s="55"/>
      <c r="WYG66" s="55"/>
      <c r="WYH66" s="55"/>
      <c r="WYI66" s="55"/>
      <c r="WYJ66" s="55"/>
      <c r="WYK66" s="55"/>
      <c r="WYL66" s="55"/>
      <c r="WYM66" s="55"/>
      <c r="WYN66" s="55"/>
      <c r="WYO66" s="55"/>
      <c r="WYP66" s="55"/>
      <c r="WYQ66" s="55"/>
      <c r="WYR66" s="55"/>
      <c r="WYS66" s="55"/>
      <c r="WYT66" s="55"/>
      <c r="WYU66" s="55"/>
      <c r="WYV66" s="55"/>
      <c r="WYW66" s="55"/>
      <c r="WYX66" s="55"/>
      <c r="WYY66" s="55"/>
      <c r="WYZ66" s="55"/>
      <c r="WZA66" s="55"/>
      <c r="WZB66" s="55"/>
      <c r="WZC66" s="55"/>
      <c r="WZD66" s="55"/>
      <c r="WZE66" s="55"/>
      <c r="WZF66" s="55"/>
      <c r="WZG66" s="55"/>
      <c r="WZH66" s="55"/>
      <c r="WZI66" s="55"/>
      <c r="WZJ66" s="55"/>
      <c r="WZK66" s="55"/>
      <c r="WZL66" s="55"/>
      <c r="WZM66" s="55"/>
      <c r="WZN66" s="55"/>
      <c r="WZO66" s="55"/>
      <c r="WZP66" s="55"/>
      <c r="WZQ66" s="55"/>
      <c r="WZR66" s="55"/>
      <c r="WZS66" s="55"/>
      <c r="WZT66" s="55"/>
      <c r="WZU66" s="55"/>
      <c r="WZV66" s="55"/>
      <c r="WZW66" s="55"/>
      <c r="WZX66" s="55"/>
      <c r="WZY66" s="55"/>
      <c r="WZZ66" s="55"/>
      <c r="XAA66" s="55"/>
      <c r="XAB66" s="55"/>
      <c r="XAC66" s="55"/>
      <c r="XAD66" s="55"/>
      <c r="XAE66" s="55"/>
      <c r="XAF66" s="55"/>
      <c r="XAG66" s="55"/>
      <c r="XAH66" s="55"/>
      <c r="XAI66" s="55"/>
      <c r="XAJ66" s="55"/>
      <c r="XAK66" s="55"/>
      <c r="XAL66" s="55"/>
      <c r="XAM66" s="55"/>
      <c r="XAN66" s="55"/>
      <c r="XAO66" s="55"/>
      <c r="XAP66" s="55"/>
      <c r="XAQ66" s="55"/>
      <c r="XAR66" s="55"/>
      <c r="XAS66" s="55"/>
      <c r="XAT66" s="55"/>
      <c r="XAU66" s="55"/>
      <c r="XAV66" s="55"/>
      <c r="XAW66" s="55"/>
      <c r="XAX66" s="55"/>
      <c r="XAY66" s="55"/>
      <c r="XAZ66" s="55"/>
      <c r="XBA66" s="55"/>
      <c r="XBB66" s="55"/>
      <c r="XBC66" s="55"/>
      <c r="XBD66" s="55"/>
      <c r="XBE66" s="55"/>
      <c r="XBF66" s="55"/>
      <c r="XBG66" s="55"/>
      <c r="XBH66" s="55"/>
      <c r="XBI66" s="55"/>
      <c r="XBJ66" s="55"/>
      <c r="XBK66" s="55"/>
      <c r="XBL66" s="55"/>
      <c r="XBM66" s="55"/>
      <c r="XBN66" s="55"/>
      <c r="XBO66" s="55"/>
      <c r="XBP66" s="55"/>
      <c r="XBQ66" s="55"/>
      <c r="XBR66" s="55"/>
      <c r="XBS66" s="55"/>
      <c r="XBT66" s="55"/>
      <c r="XBU66" s="55"/>
      <c r="XBV66" s="55"/>
      <c r="XBW66" s="55"/>
      <c r="XBX66" s="55"/>
      <c r="XBY66" s="55"/>
      <c r="XBZ66" s="55"/>
      <c r="XCA66" s="55"/>
      <c r="XCB66" s="55"/>
      <c r="XCC66" s="55"/>
      <c r="XCD66" s="55"/>
      <c r="XCE66" s="55"/>
      <c r="XCF66" s="55"/>
      <c r="XCG66" s="55"/>
      <c r="XCH66" s="55"/>
      <c r="XCI66" s="55"/>
      <c r="XCJ66" s="55"/>
      <c r="XCK66" s="55"/>
      <c r="XCL66" s="55"/>
      <c r="XCM66" s="55"/>
      <c r="XCN66" s="55"/>
      <c r="XCO66" s="55"/>
      <c r="XCP66" s="55"/>
      <c r="XCQ66" s="55"/>
      <c r="XCR66" s="55"/>
      <c r="XCS66" s="55"/>
      <c r="XCT66" s="55"/>
      <c r="XCU66" s="55"/>
      <c r="XCV66" s="55"/>
      <c r="XCW66" s="55"/>
      <c r="XCX66" s="55"/>
      <c r="XCY66" s="55"/>
      <c r="XCZ66" s="55"/>
      <c r="XDA66" s="55"/>
      <c r="XDB66" s="55"/>
      <c r="XDC66" s="55"/>
      <c r="XDD66" s="55"/>
      <c r="XDE66" s="55"/>
      <c r="XDF66" s="55"/>
      <c r="XDG66" s="55"/>
      <c r="XDH66" s="55"/>
      <c r="XDI66" s="55"/>
      <c r="XDJ66" s="55"/>
      <c r="XDK66" s="55"/>
      <c r="XDL66" s="55"/>
      <c r="XDM66" s="55"/>
      <c r="XDN66" s="55"/>
      <c r="XDO66" s="55"/>
      <c r="XDP66" s="55"/>
      <c r="XDQ66" s="55"/>
      <c r="XDR66" s="55"/>
      <c r="XDS66" s="55"/>
      <c r="XDT66" s="55"/>
      <c r="XDU66" s="55"/>
      <c r="XDV66" s="55"/>
      <c r="XDW66" s="55"/>
      <c r="XDX66" s="55"/>
      <c r="XDY66" s="55"/>
      <c r="XDZ66" s="55"/>
      <c r="XEA66" s="55"/>
      <c r="XEB66" s="55"/>
      <c r="XEC66" s="55"/>
      <c r="XED66" s="55"/>
      <c r="XEE66" s="55"/>
      <c r="XEF66" s="55"/>
      <c r="XEG66" s="55"/>
      <c r="XEH66" s="55"/>
      <c r="XEI66" s="55"/>
      <c r="XEJ66" s="55"/>
      <c r="XEK66" s="55"/>
      <c r="XEL66" s="55"/>
      <c r="XEM66" s="55"/>
      <c r="XEN66" s="55"/>
      <c r="XEO66" s="55"/>
      <c r="XEP66" s="55"/>
      <c r="XEQ66" s="55"/>
      <c r="XER66" s="55"/>
      <c r="XES66" s="55"/>
      <c r="XET66" s="55"/>
      <c r="XEU66" s="55"/>
      <c r="XEV66" s="55"/>
      <c r="XEW66" s="55"/>
      <c r="XEX66" s="55"/>
      <c r="XEY66" s="55"/>
      <c r="XEZ66" s="55"/>
      <c r="XFA66" s="55"/>
      <c r="XFB66" s="55"/>
      <c r="XFC66" s="55"/>
      <c r="XFD66" s="55"/>
    </row>
    <row r="67" spans="1:16384" s="1" customFormat="1" ht="17.100000000000001" customHeight="1" x14ac:dyDescent="0.25">
      <c r="A67" s="31" t="s">
        <v>46</v>
      </c>
      <c r="B67" s="30" t="s">
        <v>43</v>
      </c>
      <c r="C67" s="30"/>
      <c r="D67" s="30"/>
      <c r="E67" s="30"/>
      <c r="F67" s="30"/>
      <c r="G67" s="30"/>
      <c r="H67" s="30"/>
    </row>
    <row r="68" spans="1:16384" ht="75.599999999999994" customHeight="1" x14ac:dyDescent="0.25">
      <c r="B68" s="55" t="s">
        <v>118</v>
      </c>
      <c r="C68" s="55"/>
      <c r="D68" s="55"/>
      <c r="E68" s="55"/>
      <c r="F68" s="55"/>
      <c r="G68" s="55"/>
      <c r="H68" s="55"/>
    </row>
    <row r="69" spans="1:16384" ht="37.200000000000003" customHeight="1" x14ac:dyDescent="0.25">
      <c r="A69" s="53" t="b">
        <v>0</v>
      </c>
      <c r="B69" s="55" t="s">
        <v>119</v>
      </c>
      <c r="C69" s="55"/>
      <c r="D69" s="55"/>
      <c r="E69" s="55"/>
      <c r="F69" s="55"/>
      <c r="G69" s="55"/>
      <c r="H69" s="55"/>
    </row>
    <row r="70" spans="1:16384" ht="33" customHeight="1" x14ac:dyDescent="0.25">
      <c r="B70" s="40"/>
      <c r="C70" s="40"/>
      <c r="E70" s="41"/>
      <c r="F70" s="41"/>
      <c r="G70" s="41"/>
      <c r="H70" s="41"/>
    </row>
    <row r="71" spans="1:16384" ht="17.100000000000001" customHeight="1" x14ac:dyDescent="0.25">
      <c r="B71" s="21" t="s">
        <v>44</v>
      </c>
      <c r="E71" s="21" t="s">
        <v>45</v>
      </c>
    </row>
    <row r="72" spans="1:16384" ht="13.05" customHeight="1" x14ac:dyDescent="0.25"/>
    <row r="73" spans="1:16384" s="1" customFormat="1" ht="17.100000000000001" customHeight="1" x14ac:dyDescent="0.25">
      <c r="A73" s="31" t="s">
        <v>79</v>
      </c>
      <c r="B73" s="30" t="s">
        <v>47</v>
      </c>
      <c r="C73" s="30"/>
      <c r="D73" s="30"/>
      <c r="E73" s="30"/>
      <c r="F73" s="30"/>
      <c r="G73" s="30"/>
      <c r="H73" s="30"/>
    </row>
    <row r="74" spans="1:16384" ht="28.5" customHeight="1" x14ac:dyDescent="0.25">
      <c r="B74" s="55" t="s">
        <v>108</v>
      </c>
      <c r="C74" s="55"/>
      <c r="D74" s="55"/>
      <c r="E74" s="55"/>
      <c r="F74" s="55"/>
      <c r="G74" s="55"/>
      <c r="H74" s="55"/>
    </row>
    <row r="75" spans="1:16384" ht="17.100000000000001" customHeight="1" x14ac:dyDescent="0.25"/>
    <row r="76" spans="1:16384" ht="17.100000000000001" customHeight="1" x14ac:dyDescent="0.25">
      <c r="B76" s="21" t="s">
        <v>0</v>
      </c>
      <c r="F76" s="42">
        <f>F39</f>
        <v>0</v>
      </c>
    </row>
    <row r="77" spans="1:16384" ht="17.100000000000001" customHeight="1" x14ac:dyDescent="0.25">
      <c r="B77" s="21" t="s">
        <v>76</v>
      </c>
      <c r="F77" s="43">
        <f>IF(G50&lt;=E23,G50,E23)*100</f>
        <v>0</v>
      </c>
    </row>
    <row r="78" spans="1:16384" ht="17.100000000000001" customHeight="1" x14ac:dyDescent="0.25">
      <c r="B78" s="21" t="s">
        <v>78</v>
      </c>
      <c r="F78" s="44">
        <f>ROUND(Tabelle_Beiträge_Gutscheine!A170,1)</f>
        <v>0</v>
      </c>
    </row>
    <row r="79" spans="1:16384" ht="9.4499999999999993" customHeight="1" x14ac:dyDescent="0.25">
      <c r="F79" s="44"/>
    </row>
    <row r="80" spans="1:16384" ht="11.55" customHeight="1" x14ac:dyDescent="0.25"/>
    <row r="81" spans="1:8" ht="27.75" customHeight="1" x14ac:dyDescent="0.25">
      <c r="B81" s="55" t="s">
        <v>117</v>
      </c>
      <c r="C81" s="55"/>
      <c r="D81" s="55"/>
      <c r="E81" s="55"/>
      <c r="F81" s="55"/>
      <c r="G81" s="55"/>
      <c r="H81" s="55"/>
    </row>
    <row r="82" spans="1:8" ht="10.95" customHeight="1" x14ac:dyDescent="0.25"/>
    <row r="83" spans="1:8" ht="17.100000000000001" customHeight="1" x14ac:dyDescent="0.25">
      <c r="A83" s="31" t="s">
        <v>89</v>
      </c>
      <c r="B83" s="30" t="s">
        <v>90</v>
      </c>
      <c r="C83" s="30"/>
    </row>
    <row r="84" spans="1:8" ht="17.100000000000001" customHeight="1" x14ac:dyDescent="0.25">
      <c r="B84" s="21" t="s">
        <v>92</v>
      </c>
    </row>
    <row r="85" spans="1:8" ht="17.100000000000001" customHeight="1" x14ac:dyDescent="0.25"/>
    <row r="86" spans="1:8" ht="17.100000000000001" customHeight="1" x14ac:dyDescent="0.25"/>
    <row r="87" spans="1:8" ht="17.100000000000001" customHeight="1" x14ac:dyDescent="0.25"/>
    <row r="88" spans="1:8" ht="17.100000000000001" customHeight="1" x14ac:dyDescent="0.25"/>
    <row r="89" spans="1:8" ht="17.100000000000001" customHeight="1" x14ac:dyDescent="0.25"/>
    <row r="90" spans="1:8" ht="17.100000000000001" customHeight="1" x14ac:dyDescent="0.25"/>
    <row r="91" spans="1:8" ht="17.100000000000001" customHeight="1" x14ac:dyDescent="0.25"/>
    <row r="92" spans="1:8" ht="17.100000000000001" customHeight="1" x14ac:dyDescent="0.25"/>
    <row r="93" spans="1:8" ht="17.100000000000001" customHeight="1" x14ac:dyDescent="0.25"/>
    <row r="94" spans="1:8" ht="17.100000000000001" customHeight="1" x14ac:dyDescent="0.25"/>
    <row r="95" spans="1:8" ht="17.100000000000001" customHeight="1" x14ac:dyDescent="0.25"/>
    <row r="96" spans="1:8" ht="17.100000000000001" customHeight="1" x14ac:dyDescent="0.25"/>
    <row r="97" ht="17.100000000000001" customHeight="1" x14ac:dyDescent="0.25"/>
    <row r="98" ht="17.100000000000001" customHeight="1" x14ac:dyDescent="0.25"/>
    <row r="99" ht="17.100000000000001" customHeight="1" x14ac:dyDescent="0.25"/>
    <row r="100" ht="17.100000000000001" customHeight="1" x14ac:dyDescent="0.25"/>
    <row r="101" ht="17.100000000000001" customHeight="1" x14ac:dyDescent="0.25"/>
    <row r="102" ht="17.100000000000001" customHeight="1" x14ac:dyDescent="0.25"/>
    <row r="103" ht="17.100000000000001" customHeight="1" x14ac:dyDescent="0.25"/>
    <row r="104" ht="17.100000000000001" customHeight="1" x14ac:dyDescent="0.25"/>
    <row r="105" ht="17.100000000000001" customHeight="1" x14ac:dyDescent="0.25"/>
    <row r="106" ht="17.100000000000001" customHeight="1" x14ac:dyDescent="0.25"/>
    <row r="107" ht="17.100000000000001" customHeight="1" x14ac:dyDescent="0.25"/>
    <row r="108" ht="17.100000000000001" customHeight="1" x14ac:dyDescent="0.25"/>
    <row r="109" ht="17.100000000000001" customHeight="1" x14ac:dyDescent="0.25"/>
    <row r="110" ht="17.100000000000001" customHeight="1" x14ac:dyDescent="0.25"/>
    <row r="111" ht="17.100000000000001" customHeight="1" x14ac:dyDescent="0.25"/>
    <row r="112" ht="17.100000000000001" customHeight="1" x14ac:dyDescent="0.25"/>
    <row r="113" ht="17.100000000000001" customHeight="1" x14ac:dyDescent="0.25"/>
  </sheetData>
  <sheetProtection algorithmName="SHA-512" hashValue="B2HhdHw9u0k1IRyhwb4eiYSwjYgfi1Tkw4NYSqlWVL8eS47r0N5PjAq69OrIUsVrt54+4v0mSgG+I19yktBVxw==" saltValue="1SUNc+bxIlNlLo9ALKek0Q==" spinCount="100000" sheet="1" objects="1" scenarios="1"/>
  <mergeCells count="4702">
    <mergeCell ref="XFA66:XFD66"/>
    <mergeCell ref="XDR66:XDX66"/>
    <mergeCell ref="XDY66:XEE66"/>
    <mergeCell ref="XEF66:XEL66"/>
    <mergeCell ref="XEM66:XES66"/>
    <mergeCell ref="XET66:XEZ66"/>
    <mergeCell ref="XCI66:XCO66"/>
    <mergeCell ref="XCP66:XCV66"/>
    <mergeCell ref="XCW66:XDC66"/>
    <mergeCell ref="XDD66:XDJ66"/>
    <mergeCell ref="XDK66:XDQ66"/>
    <mergeCell ref="XAZ66:XBF66"/>
    <mergeCell ref="XBG66:XBM66"/>
    <mergeCell ref="XBN66:XBT66"/>
    <mergeCell ref="XBU66:XCA66"/>
    <mergeCell ref="XCB66:XCH66"/>
    <mergeCell ref="WZQ66:WZW66"/>
    <mergeCell ref="WZX66:XAD66"/>
    <mergeCell ref="XAE66:XAK66"/>
    <mergeCell ref="XAL66:XAR66"/>
    <mergeCell ref="XAS66:XAY66"/>
    <mergeCell ref="WYH66:WYN66"/>
    <mergeCell ref="WYO66:WYU66"/>
    <mergeCell ref="WYV66:WZB66"/>
    <mergeCell ref="WZC66:WZI66"/>
    <mergeCell ref="WZJ66:WZP66"/>
    <mergeCell ref="WWY66:WXE66"/>
    <mergeCell ref="WXF66:WXL66"/>
    <mergeCell ref="WXM66:WXS66"/>
    <mergeCell ref="WXT66:WXZ66"/>
    <mergeCell ref="WYA66:WYG66"/>
    <mergeCell ref="WVP66:WVV66"/>
    <mergeCell ref="WVW66:WWC66"/>
    <mergeCell ref="WWD66:WWJ66"/>
    <mergeCell ref="WWK66:WWQ66"/>
    <mergeCell ref="WWR66:WWX66"/>
    <mergeCell ref="WUG66:WUM66"/>
    <mergeCell ref="WUN66:WUT66"/>
    <mergeCell ref="WUU66:WVA66"/>
    <mergeCell ref="WVB66:WVH66"/>
    <mergeCell ref="WVI66:WVO66"/>
    <mergeCell ref="WSX66:WTD66"/>
    <mergeCell ref="WTE66:WTK66"/>
    <mergeCell ref="WTL66:WTR66"/>
    <mergeCell ref="WTS66:WTY66"/>
    <mergeCell ref="WTZ66:WUF66"/>
    <mergeCell ref="WRO66:WRU66"/>
    <mergeCell ref="WRV66:WSB66"/>
    <mergeCell ref="WSC66:WSI66"/>
    <mergeCell ref="WSJ66:WSP66"/>
    <mergeCell ref="WSQ66:WSW66"/>
    <mergeCell ref="WQF66:WQL66"/>
    <mergeCell ref="WQM66:WQS66"/>
    <mergeCell ref="WQT66:WQZ66"/>
    <mergeCell ref="WRA66:WRG66"/>
    <mergeCell ref="WRH66:WRN66"/>
    <mergeCell ref="WOW66:WPC66"/>
    <mergeCell ref="WPD66:WPJ66"/>
    <mergeCell ref="WPK66:WPQ66"/>
    <mergeCell ref="WPR66:WPX66"/>
    <mergeCell ref="WPY66:WQE66"/>
    <mergeCell ref="WNN66:WNT66"/>
    <mergeCell ref="WNU66:WOA66"/>
    <mergeCell ref="WOB66:WOH66"/>
    <mergeCell ref="WOI66:WOO66"/>
    <mergeCell ref="WOP66:WOV66"/>
    <mergeCell ref="WME66:WMK66"/>
    <mergeCell ref="WML66:WMR66"/>
    <mergeCell ref="WMS66:WMY66"/>
    <mergeCell ref="WMZ66:WNF66"/>
    <mergeCell ref="WNG66:WNM66"/>
    <mergeCell ref="WKV66:WLB66"/>
    <mergeCell ref="WLC66:WLI66"/>
    <mergeCell ref="WLJ66:WLP66"/>
    <mergeCell ref="WLQ66:WLW66"/>
    <mergeCell ref="WLX66:WMD66"/>
    <mergeCell ref="WJM66:WJS66"/>
    <mergeCell ref="WJT66:WJZ66"/>
    <mergeCell ref="WKA66:WKG66"/>
    <mergeCell ref="WKH66:WKN66"/>
    <mergeCell ref="WKO66:WKU66"/>
    <mergeCell ref="WID66:WIJ66"/>
    <mergeCell ref="WIK66:WIQ66"/>
    <mergeCell ref="WIR66:WIX66"/>
    <mergeCell ref="WIY66:WJE66"/>
    <mergeCell ref="WJF66:WJL66"/>
    <mergeCell ref="WGU66:WHA66"/>
    <mergeCell ref="WHB66:WHH66"/>
    <mergeCell ref="WHI66:WHO66"/>
    <mergeCell ref="WHP66:WHV66"/>
    <mergeCell ref="WHW66:WIC66"/>
    <mergeCell ref="WFL66:WFR66"/>
    <mergeCell ref="WFS66:WFY66"/>
    <mergeCell ref="WFZ66:WGF66"/>
    <mergeCell ref="WGG66:WGM66"/>
    <mergeCell ref="WGN66:WGT66"/>
    <mergeCell ref="WEC66:WEI66"/>
    <mergeCell ref="WEJ66:WEP66"/>
    <mergeCell ref="WEQ66:WEW66"/>
    <mergeCell ref="WEX66:WFD66"/>
    <mergeCell ref="WFE66:WFK66"/>
    <mergeCell ref="WCT66:WCZ66"/>
    <mergeCell ref="WDA66:WDG66"/>
    <mergeCell ref="WDH66:WDN66"/>
    <mergeCell ref="WDO66:WDU66"/>
    <mergeCell ref="WDV66:WEB66"/>
    <mergeCell ref="WBK66:WBQ66"/>
    <mergeCell ref="WBR66:WBX66"/>
    <mergeCell ref="WBY66:WCE66"/>
    <mergeCell ref="WCF66:WCL66"/>
    <mergeCell ref="WCM66:WCS66"/>
    <mergeCell ref="WAB66:WAH66"/>
    <mergeCell ref="WAI66:WAO66"/>
    <mergeCell ref="WAP66:WAV66"/>
    <mergeCell ref="WAW66:WBC66"/>
    <mergeCell ref="WBD66:WBJ66"/>
    <mergeCell ref="VYS66:VYY66"/>
    <mergeCell ref="VYZ66:VZF66"/>
    <mergeCell ref="VZG66:VZM66"/>
    <mergeCell ref="VZN66:VZT66"/>
    <mergeCell ref="VZU66:WAA66"/>
    <mergeCell ref="VXJ66:VXP66"/>
    <mergeCell ref="VXQ66:VXW66"/>
    <mergeCell ref="VXX66:VYD66"/>
    <mergeCell ref="VYE66:VYK66"/>
    <mergeCell ref="VYL66:VYR66"/>
    <mergeCell ref="VWA66:VWG66"/>
    <mergeCell ref="VWH66:VWN66"/>
    <mergeCell ref="VWO66:VWU66"/>
    <mergeCell ref="VWV66:VXB66"/>
    <mergeCell ref="VXC66:VXI66"/>
    <mergeCell ref="VUR66:VUX66"/>
    <mergeCell ref="VUY66:VVE66"/>
    <mergeCell ref="VVF66:VVL66"/>
    <mergeCell ref="VVM66:VVS66"/>
    <mergeCell ref="VVT66:VVZ66"/>
    <mergeCell ref="VTI66:VTO66"/>
    <mergeCell ref="VTP66:VTV66"/>
    <mergeCell ref="VTW66:VUC66"/>
    <mergeCell ref="VUD66:VUJ66"/>
    <mergeCell ref="VUK66:VUQ66"/>
    <mergeCell ref="VRZ66:VSF66"/>
    <mergeCell ref="VSG66:VSM66"/>
    <mergeCell ref="VSN66:VST66"/>
    <mergeCell ref="VSU66:VTA66"/>
    <mergeCell ref="VTB66:VTH66"/>
    <mergeCell ref="VQQ66:VQW66"/>
    <mergeCell ref="VQX66:VRD66"/>
    <mergeCell ref="VRE66:VRK66"/>
    <mergeCell ref="VRL66:VRR66"/>
    <mergeCell ref="VRS66:VRY66"/>
    <mergeCell ref="VPH66:VPN66"/>
    <mergeCell ref="VPO66:VPU66"/>
    <mergeCell ref="VPV66:VQB66"/>
    <mergeCell ref="VQC66:VQI66"/>
    <mergeCell ref="VQJ66:VQP66"/>
    <mergeCell ref="VNY66:VOE66"/>
    <mergeCell ref="VOF66:VOL66"/>
    <mergeCell ref="VOM66:VOS66"/>
    <mergeCell ref="VOT66:VOZ66"/>
    <mergeCell ref="VPA66:VPG66"/>
    <mergeCell ref="VMP66:VMV66"/>
    <mergeCell ref="VMW66:VNC66"/>
    <mergeCell ref="VND66:VNJ66"/>
    <mergeCell ref="VNK66:VNQ66"/>
    <mergeCell ref="VNR66:VNX66"/>
    <mergeCell ref="VLG66:VLM66"/>
    <mergeCell ref="VLN66:VLT66"/>
    <mergeCell ref="VLU66:VMA66"/>
    <mergeCell ref="VMB66:VMH66"/>
    <mergeCell ref="VMI66:VMO66"/>
    <mergeCell ref="VJX66:VKD66"/>
    <mergeCell ref="VKE66:VKK66"/>
    <mergeCell ref="VKL66:VKR66"/>
    <mergeCell ref="VKS66:VKY66"/>
    <mergeCell ref="VKZ66:VLF66"/>
    <mergeCell ref="VIO66:VIU66"/>
    <mergeCell ref="VIV66:VJB66"/>
    <mergeCell ref="VJC66:VJI66"/>
    <mergeCell ref="VJJ66:VJP66"/>
    <mergeCell ref="VJQ66:VJW66"/>
    <mergeCell ref="VHF66:VHL66"/>
    <mergeCell ref="VHM66:VHS66"/>
    <mergeCell ref="VHT66:VHZ66"/>
    <mergeCell ref="VIA66:VIG66"/>
    <mergeCell ref="VIH66:VIN66"/>
    <mergeCell ref="VFW66:VGC66"/>
    <mergeCell ref="VGD66:VGJ66"/>
    <mergeCell ref="VGK66:VGQ66"/>
    <mergeCell ref="VGR66:VGX66"/>
    <mergeCell ref="VGY66:VHE66"/>
    <mergeCell ref="VEN66:VET66"/>
    <mergeCell ref="VEU66:VFA66"/>
    <mergeCell ref="VFB66:VFH66"/>
    <mergeCell ref="VFI66:VFO66"/>
    <mergeCell ref="VFP66:VFV66"/>
    <mergeCell ref="VDE66:VDK66"/>
    <mergeCell ref="VDL66:VDR66"/>
    <mergeCell ref="VDS66:VDY66"/>
    <mergeCell ref="VDZ66:VEF66"/>
    <mergeCell ref="VEG66:VEM66"/>
    <mergeCell ref="VBV66:VCB66"/>
    <mergeCell ref="VCC66:VCI66"/>
    <mergeCell ref="VCJ66:VCP66"/>
    <mergeCell ref="VCQ66:VCW66"/>
    <mergeCell ref="VCX66:VDD66"/>
    <mergeCell ref="VAM66:VAS66"/>
    <mergeCell ref="VAT66:VAZ66"/>
    <mergeCell ref="VBA66:VBG66"/>
    <mergeCell ref="VBH66:VBN66"/>
    <mergeCell ref="VBO66:VBU66"/>
    <mergeCell ref="UZD66:UZJ66"/>
    <mergeCell ref="UZK66:UZQ66"/>
    <mergeCell ref="UZR66:UZX66"/>
    <mergeCell ref="UZY66:VAE66"/>
    <mergeCell ref="VAF66:VAL66"/>
    <mergeCell ref="UXU66:UYA66"/>
    <mergeCell ref="UYB66:UYH66"/>
    <mergeCell ref="UYI66:UYO66"/>
    <mergeCell ref="UYP66:UYV66"/>
    <mergeCell ref="UYW66:UZC66"/>
    <mergeCell ref="UWL66:UWR66"/>
    <mergeCell ref="UWS66:UWY66"/>
    <mergeCell ref="UWZ66:UXF66"/>
    <mergeCell ref="UXG66:UXM66"/>
    <mergeCell ref="UXN66:UXT66"/>
    <mergeCell ref="UVC66:UVI66"/>
    <mergeCell ref="UVJ66:UVP66"/>
    <mergeCell ref="UVQ66:UVW66"/>
    <mergeCell ref="UVX66:UWD66"/>
    <mergeCell ref="UWE66:UWK66"/>
    <mergeCell ref="UTT66:UTZ66"/>
    <mergeCell ref="UUA66:UUG66"/>
    <mergeCell ref="UUH66:UUN66"/>
    <mergeCell ref="UUO66:UUU66"/>
    <mergeCell ref="UUV66:UVB66"/>
    <mergeCell ref="USK66:USQ66"/>
    <mergeCell ref="USR66:USX66"/>
    <mergeCell ref="USY66:UTE66"/>
    <mergeCell ref="UTF66:UTL66"/>
    <mergeCell ref="UTM66:UTS66"/>
    <mergeCell ref="URB66:URH66"/>
    <mergeCell ref="URI66:URO66"/>
    <mergeCell ref="URP66:URV66"/>
    <mergeCell ref="URW66:USC66"/>
    <mergeCell ref="USD66:USJ66"/>
    <mergeCell ref="UPS66:UPY66"/>
    <mergeCell ref="UPZ66:UQF66"/>
    <mergeCell ref="UQG66:UQM66"/>
    <mergeCell ref="UQN66:UQT66"/>
    <mergeCell ref="UQU66:URA66"/>
    <mergeCell ref="UOJ66:UOP66"/>
    <mergeCell ref="UOQ66:UOW66"/>
    <mergeCell ref="UOX66:UPD66"/>
    <mergeCell ref="UPE66:UPK66"/>
    <mergeCell ref="UPL66:UPR66"/>
    <mergeCell ref="UNA66:UNG66"/>
    <mergeCell ref="UNH66:UNN66"/>
    <mergeCell ref="UNO66:UNU66"/>
    <mergeCell ref="UNV66:UOB66"/>
    <mergeCell ref="UOC66:UOI66"/>
    <mergeCell ref="ULR66:ULX66"/>
    <mergeCell ref="ULY66:UME66"/>
    <mergeCell ref="UMF66:UML66"/>
    <mergeCell ref="UMM66:UMS66"/>
    <mergeCell ref="UMT66:UMZ66"/>
    <mergeCell ref="UKI66:UKO66"/>
    <mergeCell ref="UKP66:UKV66"/>
    <mergeCell ref="UKW66:ULC66"/>
    <mergeCell ref="ULD66:ULJ66"/>
    <mergeCell ref="ULK66:ULQ66"/>
    <mergeCell ref="UIZ66:UJF66"/>
    <mergeCell ref="UJG66:UJM66"/>
    <mergeCell ref="UJN66:UJT66"/>
    <mergeCell ref="UJU66:UKA66"/>
    <mergeCell ref="UKB66:UKH66"/>
    <mergeCell ref="UHQ66:UHW66"/>
    <mergeCell ref="UHX66:UID66"/>
    <mergeCell ref="UIE66:UIK66"/>
    <mergeCell ref="UIL66:UIR66"/>
    <mergeCell ref="UIS66:UIY66"/>
    <mergeCell ref="UGH66:UGN66"/>
    <mergeCell ref="UGO66:UGU66"/>
    <mergeCell ref="UGV66:UHB66"/>
    <mergeCell ref="UHC66:UHI66"/>
    <mergeCell ref="UHJ66:UHP66"/>
    <mergeCell ref="UEY66:UFE66"/>
    <mergeCell ref="UFF66:UFL66"/>
    <mergeCell ref="UFM66:UFS66"/>
    <mergeCell ref="UFT66:UFZ66"/>
    <mergeCell ref="UGA66:UGG66"/>
    <mergeCell ref="UDP66:UDV66"/>
    <mergeCell ref="UDW66:UEC66"/>
    <mergeCell ref="UED66:UEJ66"/>
    <mergeCell ref="UEK66:UEQ66"/>
    <mergeCell ref="UER66:UEX66"/>
    <mergeCell ref="UCG66:UCM66"/>
    <mergeCell ref="UCN66:UCT66"/>
    <mergeCell ref="UCU66:UDA66"/>
    <mergeCell ref="UDB66:UDH66"/>
    <mergeCell ref="UDI66:UDO66"/>
    <mergeCell ref="UAX66:UBD66"/>
    <mergeCell ref="UBE66:UBK66"/>
    <mergeCell ref="UBL66:UBR66"/>
    <mergeCell ref="UBS66:UBY66"/>
    <mergeCell ref="UBZ66:UCF66"/>
    <mergeCell ref="TZO66:TZU66"/>
    <mergeCell ref="TZV66:UAB66"/>
    <mergeCell ref="UAC66:UAI66"/>
    <mergeCell ref="UAJ66:UAP66"/>
    <mergeCell ref="UAQ66:UAW66"/>
    <mergeCell ref="TYF66:TYL66"/>
    <mergeCell ref="TYM66:TYS66"/>
    <mergeCell ref="TYT66:TYZ66"/>
    <mergeCell ref="TZA66:TZG66"/>
    <mergeCell ref="TZH66:TZN66"/>
    <mergeCell ref="TWW66:TXC66"/>
    <mergeCell ref="TXD66:TXJ66"/>
    <mergeCell ref="TXK66:TXQ66"/>
    <mergeCell ref="TXR66:TXX66"/>
    <mergeCell ref="TXY66:TYE66"/>
    <mergeCell ref="TVN66:TVT66"/>
    <mergeCell ref="TVU66:TWA66"/>
    <mergeCell ref="TWB66:TWH66"/>
    <mergeCell ref="TWI66:TWO66"/>
    <mergeCell ref="TWP66:TWV66"/>
    <mergeCell ref="TUE66:TUK66"/>
    <mergeCell ref="TUL66:TUR66"/>
    <mergeCell ref="TUS66:TUY66"/>
    <mergeCell ref="TUZ66:TVF66"/>
    <mergeCell ref="TVG66:TVM66"/>
    <mergeCell ref="TSV66:TTB66"/>
    <mergeCell ref="TTC66:TTI66"/>
    <mergeCell ref="TTJ66:TTP66"/>
    <mergeCell ref="TTQ66:TTW66"/>
    <mergeCell ref="TTX66:TUD66"/>
    <mergeCell ref="TRM66:TRS66"/>
    <mergeCell ref="TRT66:TRZ66"/>
    <mergeCell ref="TSA66:TSG66"/>
    <mergeCell ref="TSH66:TSN66"/>
    <mergeCell ref="TSO66:TSU66"/>
    <mergeCell ref="TQD66:TQJ66"/>
    <mergeCell ref="TQK66:TQQ66"/>
    <mergeCell ref="TQR66:TQX66"/>
    <mergeCell ref="TQY66:TRE66"/>
    <mergeCell ref="TRF66:TRL66"/>
    <mergeCell ref="TOU66:TPA66"/>
    <mergeCell ref="TPB66:TPH66"/>
    <mergeCell ref="TPI66:TPO66"/>
    <mergeCell ref="TPP66:TPV66"/>
    <mergeCell ref="TPW66:TQC66"/>
    <mergeCell ref="TNL66:TNR66"/>
    <mergeCell ref="TNS66:TNY66"/>
    <mergeCell ref="TNZ66:TOF66"/>
    <mergeCell ref="TOG66:TOM66"/>
    <mergeCell ref="TON66:TOT66"/>
    <mergeCell ref="TMC66:TMI66"/>
    <mergeCell ref="TMJ66:TMP66"/>
    <mergeCell ref="TMQ66:TMW66"/>
    <mergeCell ref="TMX66:TND66"/>
    <mergeCell ref="TNE66:TNK66"/>
    <mergeCell ref="TKT66:TKZ66"/>
    <mergeCell ref="TLA66:TLG66"/>
    <mergeCell ref="TLH66:TLN66"/>
    <mergeCell ref="TLO66:TLU66"/>
    <mergeCell ref="TLV66:TMB66"/>
    <mergeCell ref="TJK66:TJQ66"/>
    <mergeCell ref="TJR66:TJX66"/>
    <mergeCell ref="TJY66:TKE66"/>
    <mergeCell ref="TKF66:TKL66"/>
    <mergeCell ref="TKM66:TKS66"/>
    <mergeCell ref="TIB66:TIH66"/>
    <mergeCell ref="TII66:TIO66"/>
    <mergeCell ref="TIP66:TIV66"/>
    <mergeCell ref="TIW66:TJC66"/>
    <mergeCell ref="TJD66:TJJ66"/>
    <mergeCell ref="TGS66:TGY66"/>
    <mergeCell ref="TGZ66:THF66"/>
    <mergeCell ref="THG66:THM66"/>
    <mergeCell ref="THN66:THT66"/>
    <mergeCell ref="THU66:TIA66"/>
    <mergeCell ref="TFJ66:TFP66"/>
    <mergeCell ref="TFQ66:TFW66"/>
    <mergeCell ref="TFX66:TGD66"/>
    <mergeCell ref="TGE66:TGK66"/>
    <mergeCell ref="TGL66:TGR66"/>
    <mergeCell ref="TEA66:TEG66"/>
    <mergeCell ref="TEH66:TEN66"/>
    <mergeCell ref="TEO66:TEU66"/>
    <mergeCell ref="TEV66:TFB66"/>
    <mergeCell ref="TFC66:TFI66"/>
    <mergeCell ref="TCR66:TCX66"/>
    <mergeCell ref="TCY66:TDE66"/>
    <mergeCell ref="TDF66:TDL66"/>
    <mergeCell ref="TDM66:TDS66"/>
    <mergeCell ref="TDT66:TDZ66"/>
    <mergeCell ref="TBI66:TBO66"/>
    <mergeCell ref="TBP66:TBV66"/>
    <mergeCell ref="TBW66:TCC66"/>
    <mergeCell ref="TCD66:TCJ66"/>
    <mergeCell ref="TCK66:TCQ66"/>
    <mergeCell ref="SZZ66:TAF66"/>
    <mergeCell ref="TAG66:TAM66"/>
    <mergeCell ref="TAN66:TAT66"/>
    <mergeCell ref="TAU66:TBA66"/>
    <mergeCell ref="TBB66:TBH66"/>
    <mergeCell ref="SYQ66:SYW66"/>
    <mergeCell ref="SYX66:SZD66"/>
    <mergeCell ref="SZE66:SZK66"/>
    <mergeCell ref="SZL66:SZR66"/>
    <mergeCell ref="SZS66:SZY66"/>
    <mergeCell ref="SXH66:SXN66"/>
    <mergeCell ref="SXO66:SXU66"/>
    <mergeCell ref="SXV66:SYB66"/>
    <mergeCell ref="SYC66:SYI66"/>
    <mergeCell ref="SYJ66:SYP66"/>
    <mergeCell ref="SVY66:SWE66"/>
    <mergeCell ref="SWF66:SWL66"/>
    <mergeCell ref="SWM66:SWS66"/>
    <mergeCell ref="SWT66:SWZ66"/>
    <mergeCell ref="SXA66:SXG66"/>
    <mergeCell ref="SUP66:SUV66"/>
    <mergeCell ref="SUW66:SVC66"/>
    <mergeCell ref="SVD66:SVJ66"/>
    <mergeCell ref="SVK66:SVQ66"/>
    <mergeCell ref="SVR66:SVX66"/>
    <mergeCell ref="STG66:STM66"/>
    <mergeCell ref="STN66:STT66"/>
    <mergeCell ref="STU66:SUA66"/>
    <mergeCell ref="SUB66:SUH66"/>
    <mergeCell ref="SUI66:SUO66"/>
    <mergeCell ref="SRX66:SSD66"/>
    <mergeCell ref="SSE66:SSK66"/>
    <mergeCell ref="SSL66:SSR66"/>
    <mergeCell ref="SSS66:SSY66"/>
    <mergeCell ref="SSZ66:STF66"/>
    <mergeCell ref="SQO66:SQU66"/>
    <mergeCell ref="SQV66:SRB66"/>
    <mergeCell ref="SRC66:SRI66"/>
    <mergeCell ref="SRJ66:SRP66"/>
    <mergeCell ref="SRQ66:SRW66"/>
    <mergeCell ref="SPF66:SPL66"/>
    <mergeCell ref="SPM66:SPS66"/>
    <mergeCell ref="SPT66:SPZ66"/>
    <mergeCell ref="SQA66:SQG66"/>
    <mergeCell ref="SQH66:SQN66"/>
    <mergeCell ref="SNW66:SOC66"/>
    <mergeCell ref="SOD66:SOJ66"/>
    <mergeCell ref="SOK66:SOQ66"/>
    <mergeCell ref="SOR66:SOX66"/>
    <mergeCell ref="SOY66:SPE66"/>
    <mergeCell ref="SMN66:SMT66"/>
    <mergeCell ref="SMU66:SNA66"/>
    <mergeCell ref="SNB66:SNH66"/>
    <mergeCell ref="SNI66:SNO66"/>
    <mergeCell ref="SNP66:SNV66"/>
    <mergeCell ref="SLE66:SLK66"/>
    <mergeCell ref="SLL66:SLR66"/>
    <mergeCell ref="SLS66:SLY66"/>
    <mergeCell ref="SLZ66:SMF66"/>
    <mergeCell ref="SMG66:SMM66"/>
    <mergeCell ref="SJV66:SKB66"/>
    <mergeCell ref="SKC66:SKI66"/>
    <mergeCell ref="SKJ66:SKP66"/>
    <mergeCell ref="SKQ66:SKW66"/>
    <mergeCell ref="SKX66:SLD66"/>
    <mergeCell ref="SIM66:SIS66"/>
    <mergeCell ref="SIT66:SIZ66"/>
    <mergeCell ref="SJA66:SJG66"/>
    <mergeCell ref="SJH66:SJN66"/>
    <mergeCell ref="SJO66:SJU66"/>
    <mergeCell ref="SHD66:SHJ66"/>
    <mergeCell ref="SHK66:SHQ66"/>
    <mergeCell ref="SHR66:SHX66"/>
    <mergeCell ref="SHY66:SIE66"/>
    <mergeCell ref="SIF66:SIL66"/>
    <mergeCell ref="SFU66:SGA66"/>
    <mergeCell ref="SGB66:SGH66"/>
    <mergeCell ref="SGI66:SGO66"/>
    <mergeCell ref="SGP66:SGV66"/>
    <mergeCell ref="SGW66:SHC66"/>
    <mergeCell ref="SEL66:SER66"/>
    <mergeCell ref="SES66:SEY66"/>
    <mergeCell ref="SEZ66:SFF66"/>
    <mergeCell ref="SFG66:SFM66"/>
    <mergeCell ref="SFN66:SFT66"/>
    <mergeCell ref="SDC66:SDI66"/>
    <mergeCell ref="SDJ66:SDP66"/>
    <mergeCell ref="SDQ66:SDW66"/>
    <mergeCell ref="SDX66:SED66"/>
    <mergeCell ref="SEE66:SEK66"/>
    <mergeCell ref="SBT66:SBZ66"/>
    <mergeCell ref="SCA66:SCG66"/>
    <mergeCell ref="SCH66:SCN66"/>
    <mergeCell ref="SCO66:SCU66"/>
    <mergeCell ref="SCV66:SDB66"/>
    <mergeCell ref="SAK66:SAQ66"/>
    <mergeCell ref="SAR66:SAX66"/>
    <mergeCell ref="SAY66:SBE66"/>
    <mergeCell ref="SBF66:SBL66"/>
    <mergeCell ref="SBM66:SBS66"/>
    <mergeCell ref="RZB66:RZH66"/>
    <mergeCell ref="RZI66:RZO66"/>
    <mergeCell ref="RZP66:RZV66"/>
    <mergeCell ref="RZW66:SAC66"/>
    <mergeCell ref="SAD66:SAJ66"/>
    <mergeCell ref="RXS66:RXY66"/>
    <mergeCell ref="RXZ66:RYF66"/>
    <mergeCell ref="RYG66:RYM66"/>
    <mergeCell ref="RYN66:RYT66"/>
    <mergeCell ref="RYU66:RZA66"/>
    <mergeCell ref="RWJ66:RWP66"/>
    <mergeCell ref="RWQ66:RWW66"/>
    <mergeCell ref="RWX66:RXD66"/>
    <mergeCell ref="RXE66:RXK66"/>
    <mergeCell ref="RXL66:RXR66"/>
    <mergeCell ref="RVA66:RVG66"/>
    <mergeCell ref="RVH66:RVN66"/>
    <mergeCell ref="RVO66:RVU66"/>
    <mergeCell ref="RVV66:RWB66"/>
    <mergeCell ref="RWC66:RWI66"/>
    <mergeCell ref="RTR66:RTX66"/>
    <mergeCell ref="RTY66:RUE66"/>
    <mergeCell ref="RUF66:RUL66"/>
    <mergeCell ref="RUM66:RUS66"/>
    <mergeCell ref="RUT66:RUZ66"/>
    <mergeCell ref="RSI66:RSO66"/>
    <mergeCell ref="RSP66:RSV66"/>
    <mergeCell ref="RSW66:RTC66"/>
    <mergeCell ref="RTD66:RTJ66"/>
    <mergeCell ref="RTK66:RTQ66"/>
    <mergeCell ref="RQZ66:RRF66"/>
    <mergeCell ref="RRG66:RRM66"/>
    <mergeCell ref="RRN66:RRT66"/>
    <mergeCell ref="RRU66:RSA66"/>
    <mergeCell ref="RSB66:RSH66"/>
    <mergeCell ref="RPQ66:RPW66"/>
    <mergeCell ref="RPX66:RQD66"/>
    <mergeCell ref="RQE66:RQK66"/>
    <mergeCell ref="RQL66:RQR66"/>
    <mergeCell ref="RQS66:RQY66"/>
    <mergeCell ref="ROH66:RON66"/>
    <mergeCell ref="ROO66:ROU66"/>
    <mergeCell ref="ROV66:RPB66"/>
    <mergeCell ref="RPC66:RPI66"/>
    <mergeCell ref="RPJ66:RPP66"/>
    <mergeCell ref="RMY66:RNE66"/>
    <mergeCell ref="RNF66:RNL66"/>
    <mergeCell ref="RNM66:RNS66"/>
    <mergeCell ref="RNT66:RNZ66"/>
    <mergeCell ref="ROA66:ROG66"/>
    <mergeCell ref="RLP66:RLV66"/>
    <mergeCell ref="RLW66:RMC66"/>
    <mergeCell ref="RMD66:RMJ66"/>
    <mergeCell ref="RMK66:RMQ66"/>
    <mergeCell ref="RMR66:RMX66"/>
    <mergeCell ref="RKG66:RKM66"/>
    <mergeCell ref="RKN66:RKT66"/>
    <mergeCell ref="RKU66:RLA66"/>
    <mergeCell ref="RLB66:RLH66"/>
    <mergeCell ref="RLI66:RLO66"/>
    <mergeCell ref="RIX66:RJD66"/>
    <mergeCell ref="RJE66:RJK66"/>
    <mergeCell ref="RJL66:RJR66"/>
    <mergeCell ref="RJS66:RJY66"/>
    <mergeCell ref="RJZ66:RKF66"/>
    <mergeCell ref="RHO66:RHU66"/>
    <mergeCell ref="RHV66:RIB66"/>
    <mergeCell ref="RIC66:RII66"/>
    <mergeCell ref="RIJ66:RIP66"/>
    <mergeCell ref="RIQ66:RIW66"/>
    <mergeCell ref="RGF66:RGL66"/>
    <mergeCell ref="RGM66:RGS66"/>
    <mergeCell ref="RGT66:RGZ66"/>
    <mergeCell ref="RHA66:RHG66"/>
    <mergeCell ref="RHH66:RHN66"/>
    <mergeCell ref="REW66:RFC66"/>
    <mergeCell ref="RFD66:RFJ66"/>
    <mergeCell ref="RFK66:RFQ66"/>
    <mergeCell ref="RFR66:RFX66"/>
    <mergeCell ref="RFY66:RGE66"/>
    <mergeCell ref="RDN66:RDT66"/>
    <mergeCell ref="RDU66:REA66"/>
    <mergeCell ref="REB66:REH66"/>
    <mergeCell ref="REI66:REO66"/>
    <mergeCell ref="REP66:REV66"/>
    <mergeCell ref="RCE66:RCK66"/>
    <mergeCell ref="RCL66:RCR66"/>
    <mergeCell ref="RCS66:RCY66"/>
    <mergeCell ref="RCZ66:RDF66"/>
    <mergeCell ref="RDG66:RDM66"/>
    <mergeCell ref="RAV66:RBB66"/>
    <mergeCell ref="RBC66:RBI66"/>
    <mergeCell ref="RBJ66:RBP66"/>
    <mergeCell ref="RBQ66:RBW66"/>
    <mergeCell ref="RBX66:RCD66"/>
    <mergeCell ref="QZM66:QZS66"/>
    <mergeCell ref="QZT66:QZZ66"/>
    <mergeCell ref="RAA66:RAG66"/>
    <mergeCell ref="RAH66:RAN66"/>
    <mergeCell ref="RAO66:RAU66"/>
    <mergeCell ref="QYD66:QYJ66"/>
    <mergeCell ref="QYK66:QYQ66"/>
    <mergeCell ref="QYR66:QYX66"/>
    <mergeCell ref="QYY66:QZE66"/>
    <mergeCell ref="QZF66:QZL66"/>
    <mergeCell ref="QWU66:QXA66"/>
    <mergeCell ref="QXB66:QXH66"/>
    <mergeCell ref="QXI66:QXO66"/>
    <mergeCell ref="QXP66:QXV66"/>
    <mergeCell ref="QXW66:QYC66"/>
    <mergeCell ref="QVL66:QVR66"/>
    <mergeCell ref="QVS66:QVY66"/>
    <mergeCell ref="QVZ66:QWF66"/>
    <mergeCell ref="QWG66:QWM66"/>
    <mergeCell ref="QWN66:QWT66"/>
    <mergeCell ref="QUC66:QUI66"/>
    <mergeCell ref="QUJ66:QUP66"/>
    <mergeCell ref="QUQ66:QUW66"/>
    <mergeCell ref="QUX66:QVD66"/>
    <mergeCell ref="QVE66:QVK66"/>
    <mergeCell ref="QST66:QSZ66"/>
    <mergeCell ref="QTA66:QTG66"/>
    <mergeCell ref="QTH66:QTN66"/>
    <mergeCell ref="QTO66:QTU66"/>
    <mergeCell ref="QTV66:QUB66"/>
    <mergeCell ref="QRK66:QRQ66"/>
    <mergeCell ref="QRR66:QRX66"/>
    <mergeCell ref="QRY66:QSE66"/>
    <mergeCell ref="QSF66:QSL66"/>
    <mergeCell ref="QSM66:QSS66"/>
    <mergeCell ref="QQB66:QQH66"/>
    <mergeCell ref="QQI66:QQO66"/>
    <mergeCell ref="QQP66:QQV66"/>
    <mergeCell ref="QQW66:QRC66"/>
    <mergeCell ref="QRD66:QRJ66"/>
    <mergeCell ref="QOS66:QOY66"/>
    <mergeCell ref="QOZ66:QPF66"/>
    <mergeCell ref="QPG66:QPM66"/>
    <mergeCell ref="QPN66:QPT66"/>
    <mergeCell ref="QPU66:QQA66"/>
    <mergeCell ref="QNJ66:QNP66"/>
    <mergeCell ref="QNQ66:QNW66"/>
    <mergeCell ref="QNX66:QOD66"/>
    <mergeCell ref="QOE66:QOK66"/>
    <mergeCell ref="QOL66:QOR66"/>
    <mergeCell ref="QMA66:QMG66"/>
    <mergeCell ref="QMH66:QMN66"/>
    <mergeCell ref="QMO66:QMU66"/>
    <mergeCell ref="QMV66:QNB66"/>
    <mergeCell ref="QNC66:QNI66"/>
    <mergeCell ref="QKR66:QKX66"/>
    <mergeCell ref="QKY66:QLE66"/>
    <mergeCell ref="QLF66:QLL66"/>
    <mergeCell ref="QLM66:QLS66"/>
    <mergeCell ref="QLT66:QLZ66"/>
    <mergeCell ref="QJI66:QJO66"/>
    <mergeCell ref="QJP66:QJV66"/>
    <mergeCell ref="QJW66:QKC66"/>
    <mergeCell ref="QKD66:QKJ66"/>
    <mergeCell ref="QKK66:QKQ66"/>
    <mergeCell ref="QHZ66:QIF66"/>
    <mergeCell ref="QIG66:QIM66"/>
    <mergeCell ref="QIN66:QIT66"/>
    <mergeCell ref="QIU66:QJA66"/>
    <mergeCell ref="QJB66:QJH66"/>
    <mergeCell ref="QGQ66:QGW66"/>
    <mergeCell ref="QGX66:QHD66"/>
    <mergeCell ref="QHE66:QHK66"/>
    <mergeCell ref="QHL66:QHR66"/>
    <mergeCell ref="QHS66:QHY66"/>
    <mergeCell ref="QFH66:QFN66"/>
    <mergeCell ref="QFO66:QFU66"/>
    <mergeCell ref="QFV66:QGB66"/>
    <mergeCell ref="QGC66:QGI66"/>
    <mergeCell ref="QGJ66:QGP66"/>
    <mergeCell ref="QDY66:QEE66"/>
    <mergeCell ref="QEF66:QEL66"/>
    <mergeCell ref="QEM66:QES66"/>
    <mergeCell ref="QET66:QEZ66"/>
    <mergeCell ref="QFA66:QFG66"/>
    <mergeCell ref="QCP66:QCV66"/>
    <mergeCell ref="QCW66:QDC66"/>
    <mergeCell ref="QDD66:QDJ66"/>
    <mergeCell ref="QDK66:QDQ66"/>
    <mergeCell ref="QDR66:QDX66"/>
    <mergeCell ref="QBG66:QBM66"/>
    <mergeCell ref="QBN66:QBT66"/>
    <mergeCell ref="QBU66:QCA66"/>
    <mergeCell ref="QCB66:QCH66"/>
    <mergeCell ref="QCI66:QCO66"/>
    <mergeCell ref="PZX66:QAD66"/>
    <mergeCell ref="QAE66:QAK66"/>
    <mergeCell ref="QAL66:QAR66"/>
    <mergeCell ref="QAS66:QAY66"/>
    <mergeCell ref="QAZ66:QBF66"/>
    <mergeCell ref="PYO66:PYU66"/>
    <mergeCell ref="PYV66:PZB66"/>
    <mergeCell ref="PZC66:PZI66"/>
    <mergeCell ref="PZJ66:PZP66"/>
    <mergeCell ref="PZQ66:PZW66"/>
    <mergeCell ref="PXF66:PXL66"/>
    <mergeCell ref="PXM66:PXS66"/>
    <mergeCell ref="PXT66:PXZ66"/>
    <mergeCell ref="PYA66:PYG66"/>
    <mergeCell ref="PYH66:PYN66"/>
    <mergeCell ref="PVW66:PWC66"/>
    <mergeCell ref="PWD66:PWJ66"/>
    <mergeCell ref="PWK66:PWQ66"/>
    <mergeCell ref="PWR66:PWX66"/>
    <mergeCell ref="PWY66:PXE66"/>
    <mergeCell ref="PUN66:PUT66"/>
    <mergeCell ref="PUU66:PVA66"/>
    <mergeCell ref="PVB66:PVH66"/>
    <mergeCell ref="PVI66:PVO66"/>
    <mergeCell ref="PVP66:PVV66"/>
    <mergeCell ref="PTE66:PTK66"/>
    <mergeCell ref="PTL66:PTR66"/>
    <mergeCell ref="PTS66:PTY66"/>
    <mergeCell ref="PTZ66:PUF66"/>
    <mergeCell ref="PUG66:PUM66"/>
    <mergeCell ref="PRV66:PSB66"/>
    <mergeCell ref="PSC66:PSI66"/>
    <mergeCell ref="PSJ66:PSP66"/>
    <mergeCell ref="PSQ66:PSW66"/>
    <mergeCell ref="PSX66:PTD66"/>
    <mergeCell ref="PQM66:PQS66"/>
    <mergeCell ref="PQT66:PQZ66"/>
    <mergeCell ref="PRA66:PRG66"/>
    <mergeCell ref="PRH66:PRN66"/>
    <mergeCell ref="PRO66:PRU66"/>
    <mergeCell ref="PPD66:PPJ66"/>
    <mergeCell ref="PPK66:PPQ66"/>
    <mergeCell ref="PPR66:PPX66"/>
    <mergeCell ref="PPY66:PQE66"/>
    <mergeCell ref="PQF66:PQL66"/>
    <mergeCell ref="PNU66:POA66"/>
    <mergeCell ref="POB66:POH66"/>
    <mergeCell ref="POI66:POO66"/>
    <mergeCell ref="POP66:POV66"/>
    <mergeCell ref="POW66:PPC66"/>
    <mergeCell ref="PML66:PMR66"/>
    <mergeCell ref="PMS66:PMY66"/>
    <mergeCell ref="PMZ66:PNF66"/>
    <mergeCell ref="PNG66:PNM66"/>
    <mergeCell ref="PNN66:PNT66"/>
    <mergeCell ref="PLC66:PLI66"/>
    <mergeCell ref="PLJ66:PLP66"/>
    <mergeCell ref="PLQ66:PLW66"/>
    <mergeCell ref="PLX66:PMD66"/>
    <mergeCell ref="PME66:PMK66"/>
    <mergeCell ref="PJT66:PJZ66"/>
    <mergeCell ref="PKA66:PKG66"/>
    <mergeCell ref="PKH66:PKN66"/>
    <mergeCell ref="PKO66:PKU66"/>
    <mergeCell ref="PKV66:PLB66"/>
    <mergeCell ref="PIK66:PIQ66"/>
    <mergeCell ref="PIR66:PIX66"/>
    <mergeCell ref="PIY66:PJE66"/>
    <mergeCell ref="PJF66:PJL66"/>
    <mergeCell ref="PJM66:PJS66"/>
    <mergeCell ref="PHB66:PHH66"/>
    <mergeCell ref="PHI66:PHO66"/>
    <mergeCell ref="PHP66:PHV66"/>
    <mergeCell ref="PHW66:PIC66"/>
    <mergeCell ref="PID66:PIJ66"/>
    <mergeCell ref="PFS66:PFY66"/>
    <mergeCell ref="PFZ66:PGF66"/>
    <mergeCell ref="PGG66:PGM66"/>
    <mergeCell ref="PGN66:PGT66"/>
    <mergeCell ref="PGU66:PHA66"/>
    <mergeCell ref="PEJ66:PEP66"/>
    <mergeCell ref="PEQ66:PEW66"/>
    <mergeCell ref="PEX66:PFD66"/>
    <mergeCell ref="PFE66:PFK66"/>
    <mergeCell ref="PFL66:PFR66"/>
    <mergeCell ref="PDA66:PDG66"/>
    <mergeCell ref="PDH66:PDN66"/>
    <mergeCell ref="PDO66:PDU66"/>
    <mergeCell ref="PDV66:PEB66"/>
    <mergeCell ref="PEC66:PEI66"/>
    <mergeCell ref="PBR66:PBX66"/>
    <mergeCell ref="PBY66:PCE66"/>
    <mergeCell ref="PCF66:PCL66"/>
    <mergeCell ref="PCM66:PCS66"/>
    <mergeCell ref="PCT66:PCZ66"/>
    <mergeCell ref="PAI66:PAO66"/>
    <mergeCell ref="PAP66:PAV66"/>
    <mergeCell ref="PAW66:PBC66"/>
    <mergeCell ref="PBD66:PBJ66"/>
    <mergeCell ref="PBK66:PBQ66"/>
    <mergeCell ref="OYZ66:OZF66"/>
    <mergeCell ref="OZG66:OZM66"/>
    <mergeCell ref="OZN66:OZT66"/>
    <mergeCell ref="OZU66:PAA66"/>
    <mergeCell ref="PAB66:PAH66"/>
    <mergeCell ref="OXQ66:OXW66"/>
    <mergeCell ref="OXX66:OYD66"/>
    <mergeCell ref="OYE66:OYK66"/>
    <mergeCell ref="OYL66:OYR66"/>
    <mergeCell ref="OYS66:OYY66"/>
    <mergeCell ref="OWH66:OWN66"/>
    <mergeCell ref="OWO66:OWU66"/>
    <mergeCell ref="OWV66:OXB66"/>
    <mergeCell ref="OXC66:OXI66"/>
    <mergeCell ref="OXJ66:OXP66"/>
    <mergeCell ref="OUY66:OVE66"/>
    <mergeCell ref="OVF66:OVL66"/>
    <mergeCell ref="OVM66:OVS66"/>
    <mergeCell ref="OVT66:OVZ66"/>
    <mergeCell ref="OWA66:OWG66"/>
    <mergeCell ref="OTP66:OTV66"/>
    <mergeCell ref="OTW66:OUC66"/>
    <mergeCell ref="OUD66:OUJ66"/>
    <mergeCell ref="OUK66:OUQ66"/>
    <mergeCell ref="OUR66:OUX66"/>
    <mergeCell ref="OSG66:OSM66"/>
    <mergeCell ref="OSN66:OST66"/>
    <mergeCell ref="OSU66:OTA66"/>
    <mergeCell ref="OTB66:OTH66"/>
    <mergeCell ref="OTI66:OTO66"/>
    <mergeCell ref="OQX66:ORD66"/>
    <mergeCell ref="ORE66:ORK66"/>
    <mergeCell ref="ORL66:ORR66"/>
    <mergeCell ref="ORS66:ORY66"/>
    <mergeCell ref="ORZ66:OSF66"/>
    <mergeCell ref="OPO66:OPU66"/>
    <mergeCell ref="OPV66:OQB66"/>
    <mergeCell ref="OQC66:OQI66"/>
    <mergeCell ref="OQJ66:OQP66"/>
    <mergeCell ref="OQQ66:OQW66"/>
    <mergeCell ref="OOF66:OOL66"/>
    <mergeCell ref="OOM66:OOS66"/>
    <mergeCell ref="OOT66:OOZ66"/>
    <mergeCell ref="OPA66:OPG66"/>
    <mergeCell ref="OPH66:OPN66"/>
    <mergeCell ref="OMW66:ONC66"/>
    <mergeCell ref="OND66:ONJ66"/>
    <mergeCell ref="ONK66:ONQ66"/>
    <mergeCell ref="ONR66:ONX66"/>
    <mergeCell ref="ONY66:OOE66"/>
    <mergeCell ref="OLN66:OLT66"/>
    <mergeCell ref="OLU66:OMA66"/>
    <mergeCell ref="OMB66:OMH66"/>
    <mergeCell ref="OMI66:OMO66"/>
    <mergeCell ref="OMP66:OMV66"/>
    <mergeCell ref="OKE66:OKK66"/>
    <mergeCell ref="OKL66:OKR66"/>
    <mergeCell ref="OKS66:OKY66"/>
    <mergeCell ref="OKZ66:OLF66"/>
    <mergeCell ref="OLG66:OLM66"/>
    <mergeCell ref="OIV66:OJB66"/>
    <mergeCell ref="OJC66:OJI66"/>
    <mergeCell ref="OJJ66:OJP66"/>
    <mergeCell ref="OJQ66:OJW66"/>
    <mergeCell ref="OJX66:OKD66"/>
    <mergeCell ref="OHM66:OHS66"/>
    <mergeCell ref="OHT66:OHZ66"/>
    <mergeCell ref="OIA66:OIG66"/>
    <mergeCell ref="OIH66:OIN66"/>
    <mergeCell ref="OIO66:OIU66"/>
    <mergeCell ref="OGD66:OGJ66"/>
    <mergeCell ref="OGK66:OGQ66"/>
    <mergeCell ref="OGR66:OGX66"/>
    <mergeCell ref="OGY66:OHE66"/>
    <mergeCell ref="OHF66:OHL66"/>
    <mergeCell ref="OEU66:OFA66"/>
    <mergeCell ref="OFB66:OFH66"/>
    <mergeCell ref="OFI66:OFO66"/>
    <mergeCell ref="OFP66:OFV66"/>
    <mergeCell ref="OFW66:OGC66"/>
    <mergeCell ref="ODL66:ODR66"/>
    <mergeCell ref="ODS66:ODY66"/>
    <mergeCell ref="ODZ66:OEF66"/>
    <mergeCell ref="OEG66:OEM66"/>
    <mergeCell ref="OEN66:OET66"/>
    <mergeCell ref="OCC66:OCI66"/>
    <mergeCell ref="OCJ66:OCP66"/>
    <mergeCell ref="OCQ66:OCW66"/>
    <mergeCell ref="OCX66:ODD66"/>
    <mergeCell ref="ODE66:ODK66"/>
    <mergeCell ref="OAT66:OAZ66"/>
    <mergeCell ref="OBA66:OBG66"/>
    <mergeCell ref="OBH66:OBN66"/>
    <mergeCell ref="OBO66:OBU66"/>
    <mergeCell ref="OBV66:OCB66"/>
    <mergeCell ref="NZK66:NZQ66"/>
    <mergeCell ref="NZR66:NZX66"/>
    <mergeCell ref="NZY66:OAE66"/>
    <mergeCell ref="OAF66:OAL66"/>
    <mergeCell ref="OAM66:OAS66"/>
    <mergeCell ref="NYB66:NYH66"/>
    <mergeCell ref="NYI66:NYO66"/>
    <mergeCell ref="NYP66:NYV66"/>
    <mergeCell ref="NYW66:NZC66"/>
    <mergeCell ref="NZD66:NZJ66"/>
    <mergeCell ref="NWS66:NWY66"/>
    <mergeCell ref="NWZ66:NXF66"/>
    <mergeCell ref="NXG66:NXM66"/>
    <mergeCell ref="NXN66:NXT66"/>
    <mergeCell ref="NXU66:NYA66"/>
    <mergeCell ref="NVJ66:NVP66"/>
    <mergeCell ref="NVQ66:NVW66"/>
    <mergeCell ref="NVX66:NWD66"/>
    <mergeCell ref="NWE66:NWK66"/>
    <mergeCell ref="NWL66:NWR66"/>
    <mergeCell ref="NUA66:NUG66"/>
    <mergeCell ref="NUH66:NUN66"/>
    <mergeCell ref="NUO66:NUU66"/>
    <mergeCell ref="NUV66:NVB66"/>
    <mergeCell ref="NVC66:NVI66"/>
    <mergeCell ref="NSR66:NSX66"/>
    <mergeCell ref="NSY66:NTE66"/>
    <mergeCell ref="NTF66:NTL66"/>
    <mergeCell ref="NTM66:NTS66"/>
    <mergeCell ref="NTT66:NTZ66"/>
    <mergeCell ref="NRI66:NRO66"/>
    <mergeCell ref="NRP66:NRV66"/>
    <mergeCell ref="NRW66:NSC66"/>
    <mergeCell ref="NSD66:NSJ66"/>
    <mergeCell ref="NSK66:NSQ66"/>
    <mergeCell ref="NPZ66:NQF66"/>
    <mergeCell ref="NQG66:NQM66"/>
    <mergeCell ref="NQN66:NQT66"/>
    <mergeCell ref="NQU66:NRA66"/>
    <mergeCell ref="NRB66:NRH66"/>
    <mergeCell ref="NOQ66:NOW66"/>
    <mergeCell ref="NOX66:NPD66"/>
    <mergeCell ref="NPE66:NPK66"/>
    <mergeCell ref="NPL66:NPR66"/>
    <mergeCell ref="NPS66:NPY66"/>
    <mergeCell ref="NNH66:NNN66"/>
    <mergeCell ref="NNO66:NNU66"/>
    <mergeCell ref="NNV66:NOB66"/>
    <mergeCell ref="NOC66:NOI66"/>
    <mergeCell ref="NOJ66:NOP66"/>
    <mergeCell ref="NLY66:NME66"/>
    <mergeCell ref="NMF66:NML66"/>
    <mergeCell ref="NMM66:NMS66"/>
    <mergeCell ref="NMT66:NMZ66"/>
    <mergeCell ref="NNA66:NNG66"/>
    <mergeCell ref="NKP66:NKV66"/>
    <mergeCell ref="NKW66:NLC66"/>
    <mergeCell ref="NLD66:NLJ66"/>
    <mergeCell ref="NLK66:NLQ66"/>
    <mergeCell ref="NLR66:NLX66"/>
    <mergeCell ref="NJG66:NJM66"/>
    <mergeCell ref="NJN66:NJT66"/>
    <mergeCell ref="NJU66:NKA66"/>
    <mergeCell ref="NKB66:NKH66"/>
    <mergeCell ref="NKI66:NKO66"/>
    <mergeCell ref="NHX66:NID66"/>
    <mergeCell ref="NIE66:NIK66"/>
    <mergeCell ref="NIL66:NIR66"/>
    <mergeCell ref="NIS66:NIY66"/>
    <mergeCell ref="NIZ66:NJF66"/>
    <mergeCell ref="NGO66:NGU66"/>
    <mergeCell ref="NGV66:NHB66"/>
    <mergeCell ref="NHC66:NHI66"/>
    <mergeCell ref="NHJ66:NHP66"/>
    <mergeCell ref="NHQ66:NHW66"/>
    <mergeCell ref="NFF66:NFL66"/>
    <mergeCell ref="NFM66:NFS66"/>
    <mergeCell ref="NFT66:NFZ66"/>
    <mergeCell ref="NGA66:NGG66"/>
    <mergeCell ref="NGH66:NGN66"/>
    <mergeCell ref="NDW66:NEC66"/>
    <mergeCell ref="NED66:NEJ66"/>
    <mergeCell ref="NEK66:NEQ66"/>
    <mergeCell ref="NER66:NEX66"/>
    <mergeCell ref="NEY66:NFE66"/>
    <mergeCell ref="NCN66:NCT66"/>
    <mergeCell ref="NCU66:NDA66"/>
    <mergeCell ref="NDB66:NDH66"/>
    <mergeCell ref="NDI66:NDO66"/>
    <mergeCell ref="NDP66:NDV66"/>
    <mergeCell ref="NBE66:NBK66"/>
    <mergeCell ref="NBL66:NBR66"/>
    <mergeCell ref="NBS66:NBY66"/>
    <mergeCell ref="NBZ66:NCF66"/>
    <mergeCell ref="NCG66:NCM66"/>
    <mergeCell ref="MZV66:NAB66"/>
    <mergeCell ref="NAC66:NAI66"/>
    <mergeCell ref="NAJ66:NAP66"/>
    <mergeCell ref="NAQ66:NAW66"/>
    <mergeCell ref="NAX66:NBD66"/>
    <mergeCell ref="MYM66:MYS66"/>
    <mergeCell ref="MYT66:MYZ66"/>
    <mergeCell ref="MZA66:MZG66"/>
    <mergeCell ref="MZH66:MZN66"/>
    <mergeCell ref="MZO66:MZU66"/>
    <mergeCell ref="MXD66:MXJ66"/>
    <mergeCell ref="MXK66:MXQ66"/>
    <mergeCell ref="MXR66:MXX66"/>
    <mergeCell ref="MXY66:MYE66"/>
    <mergeCell ref="MYF66:MYL66"/>
    <mergeCell ref="MVU66:MWA66"/>
    <mergeCell ref="MWB66:MWH66"/>
    <mergeCell ref="MWI66:MWO66"/>
    <mergeCell ref="MWP66:MWV66"/>
    <mergeCell ref="MWW66:MXC66"/>
    <mergeCell ref="MUL66:MUR66"/>
    <mergeCell ref="MUS66:MUY66"/>
    <mergeCell ref="MUZ66:MVF66"/>
    <mergeCell ref="MVG66:MVM66"/>
    <mergeCell ref="MVN66:MVT66"/>
    <mergeCell ref="MTC66:MTI66"/>
    <mergeCell ref="MTJ66:MTP66"/>
    <mergeCell ref="MTQ66:MTW66"/>
    <mergeCell ref="MTX66:MUD66"/>
    <mergeCell ref="MUE66:MUK66"/>
    <mergeCell ref="MRT66:MRZ66"/>
    <mergeCell ref="MSA66:MSG66"/>
    <mergeCell ref="MSH66:MSN66"/>
    <mergeCell ref="MSO66:MSU66"/>
    <mergeCell ref="MSV66:MTB66"/>
    <mergeCell ref="MQK66:MQQ66"/>
    <mergeCell ref="MQR66:MQX66"/>
    <mergeCell ref="MQY66:MRE66"/>
    <mergeCell ref="MRF66:MRL66"/>
    <mergeCell ref="MRM66:MRS66"/>
    <mergeCell ref="MPB66:MPH66"/>
    <mergeCell ref="MPI66:MPO66"/>
    <mergeCell ref="MPP66:MPV66"/>
    <mergeCell ref="MPW66:MQC66"/>
    <mergeCell ref="MQD66:MQJ66"/>
    <mergeCell ref="MNS66:MNY66"/>
    <mergeCell ref="MNZ66:MOF66"/>
    <mergeCell ref="MOG66:MOM66"/>
    <mergeCell ref="MON66:MOT66"/>
    <mergeCell ref="MOU66:MPA66"/>
    <mergeCell ref="MMJ66:MMP66"/>
    <mergeCell ref="MMQ66:MMW66"/>
    <mergeCell ref="MMX66:MND66"/>
    <mergeCell ref="MNE66:MNK66"/>
    <mergeCell ref="MNL66:MNR66"/>
    <mergeCell ref="MLA66:MLG66"/>
    <mergeCell ref="MLH66:MLN66"/>
    <mergeCell ref="MLO66:MLU66"/>
    <mergeCell ref="MLV66:MMB66"/>
    <mergeCell ref="MMC66:MMI66"/>
    <mergeCell ref="MJR66:MJX66"/>
    <mergeCell ref="MJY66:MKE66"/>
    <mergeCell ref="MKF66:MKL66"/>
    <mergeCell ref="MKM66:MKS66"/>
    <mergeCell ref="MKT66:MKZ66"/>
    <mergeCell ref="MII66:MIO66"/>
    <mergeCell ref="MIP66:MIV66"/>
    <mergeCell ref="MIW66:MJC66"/>
    <mergeCell ref="MJD66:MJJ66"/>
    <mergeCell ref="MJK66:MJQ66"/>
    <mergeCell ref="MGZ66:MHF66"/>
    <mergeCell ref="MHG66:MHM66"/>
    <mergeCell ref="MHN66:MHT66"/>
    <mergeCell ref="MHU66:MIA66"/>
    <mergeCell ref="MIB66:MIH66"/>
    <mergeCell ref="MFQ66:MFW66"/>
    <mergeCell ref="MFX66:MGD66"/>
    <mergeCell ref="MGE66:MGK66"/>
    <mergeCell ref="MGL66:MGR66"/>
    <mergeCell ref="MGS66:MGY66"/>
    <mergeCell ref="MEH66:MEN66"/>
    <mergeCell ref="MEO66:MEU66"/>
    <mergeCell ref="MEV66:MFB66"/>
    <mergeCell ref="MFC66:MFI66"/>
    <mergeCell ref="MFJ66:MFP66"/>
    <mergeCell ref="MCY66:MDE66"/>
    <mergeCell ref="MDF66:MDL66"/>
    <mergeCell ref="MDM66:MDS66"/>
    <mergeCell ref="MDT66:MDZ66"/>
    <mergeCell ref="MEA66:MEG66"/>
    <mergeCell ref="MBP66:MBV66"/>
    <mergeCell ref="MBW66:MCC66"/>
    <mergeCell ref="MCD66:MCJ66"/>
    <mergeCell ref="MCK66:MCQ66"/>
    <mergeCell ref="MCR66:MCX66"/>
    <mergeCell ref="MAG66:MAM66"/>
    <mergeCell ref="MAN66:MAT66"/>
    <mergeCell ref="MAU66:MBA66"/>
    <mergeCell ref="MBB66:MBH66"/>
    <mergeCell ref="MBI66:MBO66"/>
    <mergeCell ref="LYX66:LZD66"/>
    <mergeCell ref="LZE66:LZK66"/>
    <mergeCell ref="LZL66:LZR66"/>
    <mergeCell ref="LZS66:LZY66"/>
    <mergeCell ref="LZZ66:MAF66"/>
    <mergeCell ref="LXO66:LXU66"/>
    <mergeCell ref="LXV66:LYB66"/>
    <mergeCell ref="LYC66:LYI66"/>
    <mergeCell ref="LYJ66:LYP66"/>
    <mergeCell ref="LYQ66:LYW66"/>
    <mergeCell ref="LWF66:LWL66"/>
    <mergeCell ref="LWM66:LWS66"/>
    <mergeCell ref="LWT66:LWZ66"/>
    <mergeCell ref="LXA66:LXG66"/>
    <mergeCell ref="LXH66:LXN66"/>
    <mergeCell ref="LUW66:LVC66"/>
    <mergeCell ref="LVD66:LVJ66"/>
    <mergeCell ref="LVK66:LVQ66"/>
    <mergeCell ref="LVR66:LVX66"/>
    <mergeCell ref="LVY66:LWE66"/>
    <mergeCell ref="LTN66:LTT66"/>
    <mergeCell ref="LTU66:LUA66"/>
    <mergeCell ref="LUB66:LUH66"/>
    <mergeCell ref="LUI66:LUO66"/>
    <mergeCell ref="LUP66:LUV66"/>
    <mergeCell ref="LSE66:LSK66"/>
    <mergeCell ref="LSL66:LSR66"/>
    <mergeCell ref="LSS66:LSY66"/>
    <mergeCell ref="LSZ66:LTF66"/>
    <mergeCell ref="LTG66:LTM66"/>
    <mergeCell ref="LQV66:LRB66"/>
    <mergeCell ref="LRC66:LRI66"/>
    <mergeCell ref="LRJ66:LRP66"/>
    <mergeCell ref="LRQ66:LRW66"/>
    <mergeCell ref="LRX66:LSD66"/>
    <mergeCell ref="LPM66:LPS66"/>
    <mergeCell ref="LPT66:LPZ66"/>
    <mergeCell ref="LQA66:LQG66"/>
    <mergeCell ref="LQH66:LQN66"/>
    <mergeCell ref="LQO66:LQU66"/>
    <mergeCell ref="LOD66:LOJ66"/>
    <mergeCell ref="LOK66:LOQ66"/>
    <mergeCell ref="LOR66:LOX66"/>
    <mergeCell ref="LOY66:LPE66"/>
    <mergeCell ref="LPF66:LPL66"/>
    <mergeCell ref="LMU66:LNA66"/>
    <mergeCell ref="LNB66:LNH66"/>
    <mergeCell ref="LNI66:LNO66"/>
    <mergeCell ref="LNP66:LNV66"/>
    <mergeCell ref="LNW66:LOC66"/>
    <mergeCell ref="LLL66:LLR66"/>
    <mergeCell ref="LLS66:LLY66"/>
    <mergeCell ref="LLZ66:LMF66"/>
    <mergeCell ref="LMG66:LMM66"/>
    <mergeCell ref="LMN66:LMT66"/>
    <mergeCell ref="LKC66:LKI66"/>
    <mergeCell ref="LKJ66:LKP66"/>
    <mergeCell ref="LKQ66:LKW66"/>
    <mergeCell ref="LKX66:LLD66"/>
    <mergeCell ref="LLE66:LLK66"/>
    <mergeCell ref="LIT66:LIZ66"/>
    <mergeCell ref="LJA66:LJG66"/>
    <mergeCell ref="LJH66:LJN66"/>
    <mergeCell ref="LJO66:LJU66"/>
    <mergeCell ref="LJV66:LKB66"/>
    <mergeCell ref="LHK66:LHQ66"/>
    <mergeCell ref="LHR66:LHX66"/>
    <mergeCell ref="LHY66:LIE66"/>
    <mergeCell ref="LIF66:LIL66"/>
    <mergeCell ref="LIM66:LIS66"/>
    <mergeCell ref="LGB66:LGH66"/>
    <mergeCell ref="LGI66:LGO66"/>
    <mergeCell ref="LGP66:LGV66"/>
    <mergeCell ref="LGW66:LHC66"/>
    <mergeCell ref="LHD66:LHJ66"/>
    <mergeCell ref="LES66:LEY66"/>
    <mergeCell ref="LEZ66:LFF66"/>
    <mergeCell ref="LFG66:LFM66"/>
    <mergeCell ref="LFN66:LFT66"/>
    <mergeCell ref="LFU66:LGA66"/>
    <mergeCell ref="LDJ66:LDP66"/>
    <mergeCell ref="LDQ66:LDW66"/>
    <mergeCell ref="LDX66:LED66"/>
    <mergeCell ref="LEE66:LEK66"/>
    <mergeCell ref="LEL66:LER66"/>
    <mergeCell ref="LCA66:LCG66"/>
    <mergeCell ref="LCH66:LCN66"/>
    <mergeCell ref="LCO66:LCU66"/>
    <mergeCell ref="LCV66:LDB66"/>
    <mergeCell ref="LDC66:LDI66"/>
    <mergeCell ref="LAR66:LAX66"/>
    <mergeCell ref="LAY66:LBE66"/>
    <mergeCell ref="LBF66:LBL66"/>
    <mergeCell ref="LBM66:LBS66"/>
    <mergeCell ref="LBT66:LBZ66"/>
    <mergeCell ref="KZI66:KZO66"/>
    <mergeCell ref="KZP66:KZV66"/>
    <mergeCell ref="KZW66:LAC66"/>
    <mergeCell ref="LAD66:LAJ66"/>
    <mergeCell ref="LAK66:LAQ66"/>
    <mergeCell ref="KXZ66:KYF66"/>
    <mergeCell ref="KYG66:KYM66"/>
    <mergeCell ref="KYN66:KYT66"/>
    <mergeCell ref="KYU66:KZA66"/>
    <mergeCell ref="KZB66:KZH66"/>
    <mergeCell ref="KWQ66:KWW66"/>
    <mergeCell ref="KWX66:KXD66"/>
    <mergeCell ref="KXE66:KXK66"/>
    <mergeCell ref="KXL66:KXR66"/>
    <mergeCell ref="KXS66:KXY66"/>
    <mergeCell ref="KVH66:KVN66"/>
    <mergeCell ref="KVO66:KVU66"/>
    <mergeCell ref="KVV66:KWB66"/>
    <mergeCell ref="KWC66:KWI66"/>
    <mergeCell ref="KWJ66:KWP66"/>
    <mergeCell ref="KTY66:KUE66"/>
    <mergeCell ref="KUF66:KUL66"/>
    <mergeCell ref="KUM66:KUS66"/>
    <mergeCell ref="KUT66:KUZ66"/>
    <mergeCell ref="KVA66:KVG66"/>
    <mergeCell ref="KSP66:KSV66"/>
    <mergeCell ref="KSW66:KTC66"/>
    <mergeCell ref="KTD66:KTJ66"/>
    <mergeCell ref="KTK66:KTQ66"/>
    <mergeCell ref="KTR66:KTX66"/>
    <mergeCell ref="KRG66:KRM66"/>
    <mergeCell ref="KRN66:KRT66"/>
    <mergeCell ref="KRU66:KSA66"/>
    <mergeCell ref="KSB66:KSH66"/>
    <mergeCell ref="KSI66:KSO66"/>
    <mergeCell ref="KPX66:KQD66"/>
    <mergeCell ref="KQE66:KQK66"/>
    <mergeCell ref="KQL66:KQR66"/>
    <mergeCell ref="KQS66:KQY66"/>
    <mergeCell ref="KQZ66:KRF66"/>
    <mergeCell ref="KOO66:KOU66"/>
    <mergeCell ref="KOV66:KPB66"/>
    <mergeCell ref="KPC66:KPI66"/>
    <mergeCell ref="KPJ66:KPP66"/>
    <mergeCell ref="KPQ66:KPW66"/>
    <mergeCell ref="KNF66:KNL66"/>
    <mergeCell ref="KNM66:KNS66"/>
    <mergeCell ref="KNT66:KNZ66"/>
    <mergeCell ref="KOA66:KOG66"/>
    <mergeCell ref="KOH66:KON66"/>
    <mergeCell ref="KLW66:KMC66"/>
    <mergeCell ref="KMD66:KMJ66"/>
    <mergeCell ref="KMK66:KMQ66"/>
    <mergeCell ref="KMR66:KMX66"/>
    <mergeCell ref="KMY66:KNE66"/>
    <mergeCell ref="KKN66:KKT66"/>
    <mergeCell ref="KKU66:KLA66"/>
    <mergeCell ref="KLB66:KLH66"/>
    <mergeCell ref="KLI66:KLO66"/>
    <mergeCell ref="KLP66:KLV66"/>
    <mergeCell ref="KJE66:KJK66"/>
    <mergeCell ref="KJL66:KJR66"/>
    <mergeCell ref="KJS66:KJY66"/>
    <mergeCell ref="KJZ66:KKF66"/>
    <mergeCell ref="KKG66:KKM66"/>
    <mergeCell ref="KHV66:KIB66"/>
    <mergeCell ref="KIC66:KII66"/>
    <mergeCell ref="KIJ66:KIP66"/>
    <mergeCell ref="KIQ66:KIW66"/>
    <mergeCell ref="KIX66:KJD66"/>
    <mergeCell ref="KGM66:KGS66"/>
    <mergeCell ref="KGT66:KGZ66"/>
    <mergeCell ref="KHA66:KHG66"/>
    <mergeCell ref="KHH66:KHN66"/>
    <mergeCell ref="KHO66:KHU66"/>
    <mergeCell ref="KFD66:KFJ66"/>
    <mergeCell ref="KFK66:KFQ66"/>
    <mergeCell ref="KFR66:KFX66"/>
    <mergeCell ref="KFY66:KGE66"/>
    <mergeCell ref="KGF66:KGL66"/>
    <mergeCell ref="KDU66:KEA66"/>
    <mergeCell ref="KEB66:KEH66"/>
    <mergeCell ref="KEI66:KEO66"/>
    <mergeCell ref="KEP66:KEV66"/>
    <mergeCell ref="KEW66:KFC66"/>
    <mergeCell ref="KCL66:KCR66"/>
    <mergeCell ref="KCS66:KCY66"/>
    <mergeCell ref="KCZ66:KDF66"/>
    <mergeCell ref="KDG66:KDM66"/>
    <mergeCell ref="KDN66:KDT66"/>
    <mergeCell ref="KBC66:KBI66"/>
    <mergeCell ref="KBJ66:KBP66"/>
    <mergeCell ref="KBQ66:KBW66"/>
    <mergeCell ref="KBX66:KCD66"/>
    <mergeCell ref="KCE66:KCK66"/>
    <mergeCell ref="JZT66:JZZ66"/>
    <mergeCell ref="KAA66:KAG66"/>
    <mergeCell ref="KAH66:KAN66"/>
    <mergeCell ref="KAO66:KAU66"/>
    <mergeCell ref="KAV66:KBB66"/>
    <mergeCell ref="JYK66:JYQ66"/>
    <mergeCell ref="JYR66:JYX66"/>
    <mergeCell ref="JYY66:JZE66"/>
    <mergeCell ref="JZF66:JZL66"/>
    <mergeCell ref="JZM66:JZS66"/>
    <mergeCell ref="JXB66:JXH66"/>
    <mergeCell ref="JXI66:JXO66"/>
    <mergeCell ref="JXP66:JXV66"/>
    <mergeCell ref="JXW66:JYC66"/>
    <mergeCell ref="JYD66:JYJ66"/>
    <mergeCell ref="JVS66:JVY66"/>
    <mergeCell ref="JVZ66:JWF66"/>
    <mergeCell ref="JWG66:JWM66"/>
    <mergeCell ref="JWN66:JWT66"/>
    <mergeCell ref="JWU66:JXA66"/>
    <mergeCell ref="JUJ66:JUP66"/>
    <mergeCell ref="JUQ66:JUW66"/>
    <mergeCell ref="JUX66:JVD66"/>
    <mergeCell ref="JVE66:JVK66"/>
    <mergeCell ref="JVL66:JVR66"/>
    <mergeCell ref="JTA66:JTG66"/>
    <mergeCell ref="JTH66:JTN66"/>
    <mergeCell ref="JTO66:JTU66"/>
    <mergeCell ref="JTV66:JUB66"/>
    <mergeCell ref="JUC66:JUI66"/>
    <mergeCell ref="JRR66:JRX66"/>
    <mergeCell ref="JRY66:JSE66"/>
    <mergeCell ref="JSF66:JSL66"/>
    <mergeCell ref="JSM66:JSS66"/>
    <mergeCell ref="JST66:JSZ66"/>
    <mergeCell ref="JQI66:JQO66"/>
    <mergeCell ref="JQP66:JQV66"/>
    <mergeCell ref="JQW66:JRC66"/>
    <mergeCell ref="JRD66:JRJ66"/>
    <mergeCell ref="JRK66:JRQ66"/>
    <mergeCell ref="JOZ66:JPF66"/>
    <mergeCell ref="JPG66:JPM66"/>
    <mergeCell ref="JPN66:JPT66"/>
    <mergeCell ref="JPU66:JQA66"/>
    <mergeCell ref="JQB66:JQH66"/>
    <mergeCell ref="JNQ66:JNW66"/>
    <mergeCell ref="JNX66:JOD66"/>
    <mergeCell ref="JOE66:JOK66"/>
    <mergeCell ref="JOL66:JOR66"/>
    <mergeCell ref="JOS66:JOY66"/>
    <mergeCell ref="JMH66:JMN66"/>
    <mergeCell ref="JMO66:JMU66"/>
    <mergeCell ref="JMV66:JNB66"/>
    <mergeCell ref="JNC66:JNI66"/>
    <mergeCell ref="JNJ66:JNP66"/>
    <mergeCell ref="JKY66:JLE66"/>
    <mergeCell ref="JLF66:JLL66"/>
    <mergeCell ref="JLM66:JLS66"/>
    <mergeCell ref="JLT66:JLZ66"/>
    <mergeCell ref="JMA66:JMG66"/>
    <mergeCell ref="JJP66:JJV66"/>
    <mergeCell ref="JJW66:JKC66"/>
    <mergeCell ref="JKD66:JKJ66"/>
    <mergeCell ref="JKK66:JKQ66"/>
    <mergeCell ref="JKR66:JKX66"/>
    <mergeCell ref="JIG66:JIM66"/>
    <mergeCell ref="JIN66:JIT66"/>
    <mergeCell ref="JIU66:JJA66"/>
    <mergeCell ref="JJB66:JJH66"/>
    <mergeCell ref="JJI66:JJO66"/>
    <mergeCell ref="JGX66:JHD66"/>
    <mergeCell ref="JHE66:JHK66"/>
    <mergeCell ref="JHL66:JHR66"/>
    <mergeCell ref="JHS66:JHY66"/>
    <mergeCell ref="JHZ66:JIF66"/>
    <mergeCell ref="JFO66:JFU66"/>
    <mergeCell ref="JFV66:JGB66"/>
    <mergeCell ref="JGC66:JGI66"/>
    <mergeCell ref="JGJ66:JGP66"/>
    <mergeCell ref="JGQ66:JGW66"/>
    <mergeCell ref="JEF66:JEL66"/>
    <mergeCell ref="JEM66:JES66"/>
    <mergeCell ref="JET66:JEZ66"/>
    <mergeCell ref="JFA66:JFG66"/>
    <mergeCell ref="JFH66:JFN66"/>
    <mergeCell ref="JCW66:JDC66"/>
    <mergeCell ref="JDD66:JDJ66"/>
    <mergeCell ref="JDK66:JDQ66"/>
    <mergeCell ref="JDR66:JDX66"/>
    <mergeCell ref="JDY66:JEE66"/>
    <mergeCell ref="JBN66:JBT66"/>
    <mergeCell ref="JBU66:JCA66"/>
    <mergeCell ref="JCB66:JCH66"/>
    <mergeCell ref="JCI66:JCO66"/>
    <mergeCell ref="JCP66:JCV66"/>
    <mergeCell ref="JAE66:JAK66"/>
    <mergeCell ref="JAL66:JAR66"/>
    <mergeCell ref="JAS66:JAY66"/>
    <mergeCell ref="JAZ66:JBF66"/>
    <mergeCell ref="JBG66:JBM66"/>
    <mergeCell ref="IYV66:IZB66"/>
    <mergeCell ref="IZC66:IZI66"/>
    <mergeCell ref="IZJ66:IZP66"/>
    <mergeCell ref="IZQ66:IZW66"/>
    <mergeCell ref="IZX66:JAD66"/>
    <mergeCell ref="IXM66:IXS66"/>
    <mergeCell ref="IXT66:IXZ66"/>
    <mergeCell ref="IYA66:IYG66"/>
    <mergeCell ref="IYH66:IYN66"/>
    <mergeCell ref="IYO66:IYU66"/>
    <mergeCell ref="IWD66:IWJ66"/>
    <mergeCell ref="IWK66:IWQ66"/>
    <mergeCell ref="IWR66:IWX66"/>
    <mergeCell ref="IWY66:IXE66"/>
    <mergeCell ref="IXF66:IXL66"/>
    <mergeCell ref="IUU66:IVA66"/>
    <mergeCell ref="IVB66:IVH66"/>
    <mergeCell ref="IVI66:IVO66"/>
    <mergeCell ref="IVP66:IVV66"/>
    <mergeCell ref="IVW66:IWC66"/>
    <mergeCell ref="ITL66:ITR66"/>
    <mergeCell ref="ITS66:ITY66"/>
    <mergeCell ref="ITZ66:IUF66"/>
    <mergeCell ref="IUG66:IUM66"/>
    <mergeCell ref="IUN66:IUT66"/>
    <mergeCell ref="ISC66:ISI66"/>
    <mergeCell ref="ISJ66:ISP66"/>
    <mergeCell ref="ISQ66:ISW66"/>
    <mergeCell ref="ISX66:ITD66"/>
    <mergeCell ref="ITE66:ITK66"/>
    <mergeCell ref="IQT66:IQZ66"/>
    <mergeCell ref="IRA66:IRG66"/>
    <mergeCell ref="IRH66:IRN66"/>
    <mergeCell ref="IRO66:IRU66"/>
    <mergeCell ref="IRV66:ISB66"/>
    <mergeCell ref="IPK66:IPQ66"/>
    <mergeCell ref="IPR66:IPX66"/>
    <mergeCell ref="IPY66:IQE66"/>
    <mergeCell ref="IQF66:IQL66"/>
    <mergeCell ref="IQM66:IQS66"/>
    <mergeCell ref="IOB66:IOH66"/>
    <mergeCell ref="IOI66:IOO66"/>
    <mergeCell ref="IOP66:IOV66"/>
    <mergeCell ref="IOW66:IPC66"/>
    <mergeCell ref="IPD66:IPJ66"/>
    <mergeCell ref="IMS66:IMY66"/>
    <mergeCell ref="IMZ66:INF66"/>
    <mergeCell ref="ING66:INM66"/>
    <mergeCell ref="INN66:INT66"/>
    <mergeCell ref="INU66:IOA66"/>
    <mergeCell ref="ILJ66:ILP66"/>
    <mergeCell ref="ILQ66:ILW66"/>
    <mergeCell ref="ILX66:IMD66"/>
    <mergeCell ref="IME66:IMK66"/>
    <mergeCell ref="IML66:IMR66"/>
    <mergeCell ref="IKA66:IKG66"/>
    <mergeCell ref="IKH66:IKN66"/>
    <mergeCell ref="IKO66:IKU66"/>
    <mergeCell ref="IKV66:ILB66"/>
    <mergeCell ref="ILC66:ILI66"/>
    <mergeCell ref="IIR66:IIX66"/>
    <mergeCell ref="IIY66:IJE66"/>
    <mergeCell ref="IJF66:IJL66"/>
    <mergeCell ref="IJM66:IJS66"/>
    <mergeCell ref="IJT66:IJZ66"/>
    <mergeCell ref="IHI66:IHO66"/>
    <mergeCell ref="IHP66:IHV66"/>
    <mergeCell ref="IHW66:IIC66"/>
    <mergeCell ref="IID66:IIJ66"/>
    <mergeCell ref="IIK66:IIQ66"/>
    <mergeCell ref="IFZ66:IGF66"/>
    <mergeCell ref="IGG66:IGM66"/>
    <mergeCell ref="IGN66:IGT66"/>
    <mergeCell ref="IGU66:IHA66"/>
    <mergeCell ref="IHB66:IHH66"/>
    <mergeCell ref="IEQ66:IEW66"/>
    <mergeCell ref="IEX66:IFD66"/>
    <mergeCell ref="IFE66:IFK66"/>
    <mergeCell ref="IFL66:IFR66"/>
    <mergeCell ref="IFS66:IFY66"/>
    <mergeCell ref="IDH66:IDN66"/>
    <mergeCell ref="IDO66:IDU66"/>
    <mergeCell ref="IDV66:IEB66"/>
    <mergeCell ref="IEC66:IEI66"/>
    <mergeCell ref="IEJ66:IEP66"/>
    <mergeCell ref="IBY66:ICE66"/>
    <mergeCell ref="ICF66:ICL66"/>
    <mergeCell ref="ICM66:ICS66"/>
    <mergeCell ref="ICT66:ICZ66"/>
    <mergeCell ref="IDA66:IDG66"/>
    <mergeCell ref="IAP66:IAV66"/>
    <mergeCell ref="IAW66:IBC66"/>
    <mergeCell ref="IBD66:IBJ66"/>
    <mergeCell ref="IBK66:IBQ66"/>
    <mergeCell ref="IBR66:IBX66"/>
    <mergeCell ref="HZG66:HZM66"/>
    <mergeCell ref="HZN66:HZT66"/>
    <mergeCell ref="HZU66:IAA66"/>
    <mergeCell ref="IAB66:IAH66"/>
    <mergeCell ref="IAI66:IAO66"/>
    <mergeCell ref="HXX66:HYD66"/>
    <mergeCell ref="HYE66:HYK66"/>
    <mergeCell ref="HYL66:HYR66"/>
    <mergeCell ref="HYS66:HYY66"/>
    <mergeCell ref="HYZ66:HZF66"/>
    <mergeCell ref="HWO66:HWU66"/>
    <mergeCell ref="HWV66:HXB66"/>
    <mergeCell ref="HXC66:HXI66"/>
    <mergeCell ref="HXJ66:HXP66"/>
    <mergeCell ref="HXQ66:HXW66"/>
    <mergeCell ref="HVF66:HVL66"/>
    <mergeCell ref="HVM66:HVS66"/>
    <mergeCell ref="HVT66:HVZ66"/>
    <mergeCell ref="HWA66:HWG66"/>
    <mergeCell ref="HWH66:HWN66"/>
    <mergeCell ref="HTW66:HUC66"/>
    <mergeCell ref="HUD66:HUJ66"/>
    <mergeCell ref="HUK66:HUQ66"/>
    <mergeCell ref="HUR66:HUX66"/>
    <mergeCell ref="HUY66:HVE66"/>
    <mergeCell ref="HSN66:HST66"/>
    <mergeCell ref="HSU66:HTA66"/>
    <mergeCell ref="HTB66:HTH66"/>
    <mergeCell ref="HTI66:HTO66"/>
    <mergeCell ref="HTP66:HTV66"/>
    <mergeCell ref="HRE66:HRK66"/>
    <mergeCell ref="HRL66:HRR66"/>
    <mergeCell ref="HRS66:HRY66"/>
    <mergeCell ref="HRZ66:HSF66"/>
    <mergeCell ref="HSG66:HSM66"/>
    <mergeCell ref="HPV66:HQB66"/>
    <mergeCell ref="HQC66:HQI66"/>
    <mergeCell ref="HQJ66:HQP66"/>
    <mergeCell ref="HQQ66:HQW66"/>
    <mergeCell ref="HQX66:HRD66"/>
    <mergeCell ref="HOM66:HOS66"/>
    <mergeCell ref="HOT66:HOZ66"/>
    <mergeCell ref="HPA66:HPG66"/>
    <mergeCell ref="HPH66:HPN66"/>
    <mergeCell ref="HPO66:HPU66"/>
    <mergeCell ref="HND66:HNJ66"/>
    <mergeCell ref="HNK66:HNQ66"/>
    <mergeCell ref="HNR66:HNX66"/>
    <mergeCell ref="HNY66:HOE66"/>
    <mergeCell ref="HOF66:HOL66"/>
    <mergeCell ref="HLU66:HMA66"/>
    <mergeCell ref="HMB66:HMH66"/>
    <mergeCell ref="HMI66:HMO66"/>
    <mergeCell ref="HMP66:HMV66"/>
    <mergeCell ref="HMW66:HNC66"/>
    <mergeCell ref="HKL66:HKR66"/>
    <mergeCell ref="HKS66:HKY66"/>
    <mergeCell ref="HKZ66:HLF66"/>
    <mergeCell ref="HLG66:HLM66"/>
    <mergeCell ref="HLN66:HLT66"/>
    <mergeCell ref="HJC66:HJI66"/>
    <mergeCell ref="HJJ66:HJP66"/>
    <mergeCell ref="HJQ66:HJW66"/>
    <mergeCell ref="HJX66:HKD66"/>
    <mergeCell ref="HKE66:HKK66"/>
    <mergeCell ref="HHT66:HHZ66"/>
    <mergeCell ref="HIA66:HIG66"/>
    <mergeCell ref="HIH66:HIN66"/>
    <mergeCell ref="HIO66:HIU66"/>
    <mergeCell ref="HIV66:HJB66"/>
    <mergeCell ref="HGK66:HGQ66"/>
    <mergeCell ref="HGR66:HGX66"/>
    <mergeCell ref="HGY66:HHE66"/>
    <mergeCell ref="HHF66:HHL66"/>
    <mergeCell ref="HHM66:HHS66"/>
    <mergeCell ref="HFB66:HFH66"/>
    <mergeCell ref="HFI66:HFO66"/>
    <mergeCell ref="HFP66:HFV66"/>
    <mergeCell ref="HFW66:HGC66"/>
    <mergeCell ref="HGD66:HGJ66"/>
    <mergeCell ref="HDS66:HDY66"/>
    <mergeCell ref="HDZ66:HEF66"/>
    <mergeCell ref="HEG66:HEM66"/>
    <mergeCell ref="HEN66:HET66"/>
    <mergeCell ref="HEU66:HFA66"/>
    <mergeCell ref="HCJ66:HCP66"/>
    <mergeCell ref="HCQ66:HCW66"/>
    <mergeCell ref="HCX66:HDD66"/>
    <mergeCell ref="HDE66:HDK66"/>
    <mergeCell ref="HDL66:HDR66"/>
    <mergeCell ref="HBA66:HBG66"/>
    <mergeCell ref="HBH66:HBN66"/>
    <mergeCell ref="HBO66:HBU66"/>
    <mergeCell ref="HBV66:HCB66"/>
    <mergeCell ref="HCC66:HCI66"/>
    <mergeCell ref="GZR66:GZX66"/>
    <mergeCell ref="GZY66:HAE66"/>
    <mergeCell ref="HAF66:HAL66"/>
    <mergeCell ref="HAM66:HAS66"/>
    <mergeCell ref="HAT66:HAZ66"/>
    <mergeCell ref="GYI66:GYO66"/>
    <mergeCell ref="GYP66:GYV66"/>
    <mergeCell ref="GYW66:GZC66"/>
    <mergeCell ref="GZD66:GZJ66"/>
    <mergeCell ref="GZK66:GZQ66"/>
    <mergeCell ref="GWZ66:GXF66"/>
    <mergeCell ref="GXG66:GXM66"/>
    <mergeCell ref="GXN66:GXT66"/>
    <mergeCell ref="GXU66:GYA66"/>
    <mergeCell ref="GYB66:GYH66"/>
    <mergeCell ref="GVQ66:GVW66"/>
    <mergeCell ref="GVX66:GWD66"/>
    <mergeCell ref="GWE66:GWK66"/>
    <mergeCell ref="GWL66:GWR66"/>
    <mergeCell ref="GWS66:GWY66"/>
    <mergeCell ref="GUH66:GUN66"/>
    <mergeCell ref="GUO66:GUU66"/>
    <mergeCell ref="GUV66:GVB66"/>
    <mergeCell ref="GVC66:GVI66"/>
    <mergeCell ref="GVJ66:GVP66"/>
    <mergeCell ref="GSY66:GTE66"/>
    <mergeCell ref="GTF66:GTL66"/>
    <mergeCell ref="GTM66:GTS66"/>
    <mergeCell ref="GTT66:GTZ66"/>
    <mergeCell ref="GUA66:GUG66"/>
    <mergeCell ref="GRP66:GRV66"/>
    <mergeCell ref="GRW66:GSC66"/>
    <mergeCell ref="GSD66:GSJ66"/>
    <mergeCell ref="GSK66:GSQ66"/>
    <mergeCell ref="GSR66:GSX66"/>
    <mergeCell ref="GQG66:GQM66"/>
    <mergeCell ref="GQN66:GQT66"/>
    <mergeCell ref="GQU66:GRA66"/>
    <mergeCell ref="GRB66:GRH66"/>
    <mergeCell ref="GRI66:GRO66"/>
    <mergeCell ref="GOX66:GPD66"/>
    <mergeCell ref="GPE66:GPK66"/>
    <mergeCell ref="GPL66:GPR66"/>
    <mergeCell ref="GPS66:GPY66"/>
    <mergeCell ref="GPZ66:GQF66"/>
    <mergeCell ref="GNO66:GNU66"/>
    <mergeCell ref="GNV66:GOB66"/>
    <mergeCell ref="GOC66:GOI66"/>
    <mergeCell ref="GOJ66:GOP66"/>
    <mergeCell ref="GOQ66:GOW66"/>
    <mergeCell ref="GMF66:GML66"/>
    <mergeCell ref="GMM66:GMS66"/>
    <mergeCell ref="GMT66:GMZ66"/>
    <mergeCell ref="GNA66:GNG66"/>
    <mergeCell ref="GNH66:GNN66"/>
    <mergeCell ref="GKW66:GLC66"/>
    <mergeCell ref="GLD66:GLJ66"/>
    <mergeCell ref="GLK66:GLQ66"/>
    <mergeCell ref="GLR66:GLX66"/>
    <mergeCell ref="GLY66:GME66"/>
    <mergeCell ref="GJN66:GJT66"/>
    <mergeCell ref="GJU66:GKA66"/>
    <mergeCell ref="GKB66:GKH66"/>
    <mergeCell ref="GKI66:GKO66"/>
    <mergeCell ref="GKP66:GKV66"/>
    <mergeCell ref="GIE66:GIK66"/>
    <mergeCell ref="GIL66:GIR66"/>
    <mergeCell ref="GIS66:GIY66"/>
    <mergeCell ref="GIZ66:GJF66"/>
    <mergeCell ref="GJG66:GJM66"/>
    <mergeCell ref="GGV66:GHB66"/>
    <mergeCell ref="GHC66:GHI66"/>
    <mergeCell ref="GHJ66:GHP66"/>
    <mergeCell ref="GHQ66:GHW66"/>
    <mergeCell ref="GHX66:GID66"/>
    <mergeCell ref="GFM66:GFS66"/>
    <mergeCell ref="GFT66:GFZ66"/>
    <mergeCell ref="GGA66:GGG66"/>
    <mergeCell ref="GGH66:GGN66"/>
    <mergeCell ref="GGO66:GGU66"/>
    <mergeCell ref="GED66:GEJ66"/>
    <mergeCell ref="GEK66:GEQ66"/>
    <mergeCell ref="GER66:GEX66"/>
    <mergeCell ref="GEY66:GFE66"/>
    <mergeCell ref="GFF66:GFL66"/>
    <mergeCell ref="GCU66:GDA66"/>
    <mergeCell ref="GDB66:GDH66"/>
    <mergeCell ref="GDI66:GDO66"/>
    <mergeCell ref="GDP66:GDV66"/>
    <mergeCell ref="GDW66:GEC66"/>
    <mergeCell ref="GBL66:GBR66"/>
    <mergeCell ref="GBS66:GBY66"/>
    <mergeCell ref="GBZ66:GCF66"/>
    <mergeCell ref="GCG66:GCM66"/>
    <mergeCell ref="GCN66:GCT66"/>
    <mergeCell ref="GAC66:GAI66"/>
    <mergeCell ref="GAJ66:GAP66"/>
    <mergeCell ref="GAQ66:GAW66"/>
    <mergeCell ref="GAX66:GBD66"/>
    <mergeCell ref="GBE66:GBK66"/>
    <mergeCell ref="FYT66:FYZ66"/>
    <mergeCell ref="FZA66:FZG66"/>
    <mergeCell ref="FZH66:FZN66"/>
    <mergeCell ref="FZO66:FZU66"/>
    <mergeCell ref="FZV66:GAB66"/>
    <mergeCell ref="FXK66:FXQ66"/>
    <mergeCell ref="FXR66:FXX66"/>
    <mergeCell ref="FXY66:FYE66"/>
    <mergeCell ref="FYF66:FYL66"/>
    <mergeCell ref="FYM66:FYS66"/>
    <mergeCell ref="FWB66:FWH66"/>
    <mergeCell ref="FWI66:FWO66"/>
    <mergeCell ref="FWP66:FWV66"/>
    <mergeCell ref="FWW66:FXC66"/>
    <mergeCell ref="FXD66:FXJ66"/>
    <mergeCell ref="FUS66:FUY66"/>
    <mergeCell ref="FUZ66:FVF66"/>
    <mergeCell ref="FVG66:FVM66"/>
    <mergeCell ref="FVN66:FVT66"/>
    <mergeCell ref="FVU66:FWA66"/>
    <mergeCell ref="FTJ66:FTP66"/>
    <mergeCell ref="FTQ66:FTW66"/>
    <mergeCell ref="FTX66:FUD66"/>
    <mergeCell ref="FUE66:FUK66"/>
    <mergeCell ref="FUL66:FUR66"/>
    <mergeCell ref="FSA66:FSG66"/>
    <mergeCell ref="FSH66:FSN66"/>
    <mergeCell ref="FSO66:FSU66"/>
    <mergeCell ref="FSV66:FTB66"/>
    <mergeCell ref="FTC66:FTI66"/>
    <mergeCell ref="FQR66:FQX66"/>
    <mergeCell ref="FQY66:FRE66"/>
    <mergeCell ref="FRF66:FRL66"/>
    <mergeCell ref="FRM66:FRS66"/>
    <mergeCell ref="FRT66:FRZ66"/>
    <mergeCell ref="FPI66:FPO66"/>
    <mergeCell ref="FPP66:FPV66"/>
    <mergeCell ref="FPW66:FQC66"/>
    <mergeCell ref="FQD66:FQJ66"/>
    <mergeCell ref="FQK66:FQQ66"/>
    <mergeCell ref="FNZ66:FOF66"/>
    <mergeCell ref="FOG66:FOM66"/>
    <mergeCell ref="FON66:FOT66"/>
    <mergeCell ref="FOU66:FPA66"/>
    <mergeCell ref="FPB66:FPH66"/>
    <mergeCell ref="FMQ66:FMW66"/>
    <mergeCell ref="FMX66:FND66"/>
    <mergeCell ref="FNE66:FNK66"/>
    <mergeCell ref="FNL66:FNR66"/>
    <mergeCell ref="FNS66:FNY66"/>
    <mergeCell ref="FLH66:FLN66"/>
    <mergeCell ref="FLO66:FLU66"/>
    <mergeCell ref="FLV66:FMB66"/>
    <mergeCell ref="FMC66:FMI66"/>
    <mergeCell ref="FMJ66:FMP66"/>
    <mergeCell ref="FJY66:FKE66"/>
    <mergeCell ref="FKF66:FKL66"/>
    <mergeCell ref="FKM66:FKS66"/>
    <mergeCell ref="FKT66:FKZ66"/>
    <mergeCell ref="FLA66:FLG66"/>
    <mergeCell ref="FIP66:FIV66"/>
    <mergeCell ref="FIW66:FJC66"/>
    <mergeCell ref="FJD66:FJJ66"/>
    <mergeCell ref="FJK66:FJQ66"/>
    <mergeCell ref="FJR66:FJX66"/>
    <mergeCell ref="FHG66:FHM66"/>
    <mergeCell ref="FHN66:FHT66"/>
    <mergeCell ref="FHU66:FIA66"/>
    <mergeCell ref="FIB66:FIH66"/>
    <mergeCell ref="FII66:FIO66"/>
    <mergeCell ref="FFX66:FGD66"/>
    <mergeCell ref="FGE66:FGK66"/>
    <mergeCell ref="FGL66:FGR66"/>
    <mergeCell ref="FGS66:FGY66"/>
    <mergeCell ref="FGZ66:FHF66"/>
    <mergeCell ref="FEO66:FEU66"/>
    <mergeCell ref="FEV66:FFB66"/>
    <mergeCell ref="FFC66:FFI66"/>
    <mergeCell ref="FFJ66:FFP66"/>
    <mergeCell ref="FFQ66:FFW66"/>
    <mergeCell ref="FDF66:FDL66"/>
    <mergeCell ref="FDM66:FDS66"/>
    <mergeCell ref="FDT66:FDZ66"/>
    <mergeCell ref="FEA66:FEG66"/>
    <mergeCell ref="FEH66:FEN66"/>
    <mergeCell ref="FBW66:FCC66"/>
    <mergeCell ref="FCD66:FCJ66"/>
    <mergeCell ref="FCK66:FCQ66"/>
    <mergeCell ref="FCR66:FCX66"/>
    <mergeCell ref="FCY66:FDE66"/>
    <mergeCell ref="FAN66:FAT66"/>
    <mergeCell ref="FAU66:FBA66"/>
    <mergeCell ref="FBB66:FBH66"/>
    <mergeCell ref="FBI66:FBO66"/>
    <mergeCell ref="FBP66:FBV66"/>
    <mergeCell ref="EZE66:EZK66"/>
    <mergeCell ref="EZL66:EZR66"/>
    <mergeCell ref="EZS66:EZY66"/>
    <mergeCell ref="EZZ66:FAF66"/>
    <mergeCell ref="FAG66:FAM66"/>
    <mergeCell ref="EXV66:EYB66"/>
    <mergeCell ref="EYC66:EYI66"/>
    <mergeCell ref="EYJ66:EYP66"/>
    <mergeCell ref="EYQ66:EYW66"/>
    <mergeCell ref="EYX66:EZD66"/>
    <mergeCell ref="EWM66:EWS66"/>
    <mergeCell ref="EWT66:EWZ66"/>
    <mergeCell ref="EXA66:EXG66"/>
    <mergeCell ref="EXH66:EXN66"/>
    <mergeCell ref="EXO66:EXU66"/>
    <mergeCell ref="EVD66:EVJ66"/>
    <mergeCell ref="EVK66:EVQ66"/>
    <mergeCell ref="EVR66:EVX66"/>
    <mergeCell ref="EVY66:EWE66"/>
    <mergeCell ref="EWF66:EWL66"/>
    <mergeCell ref="ETU66:EUA66"/>
    <mergeCell ref="EUB66:EUH66"/>
    <mergeCell ref="EUI66:EUO66"/>
    <mergeCell ref="EUP66:EUV66"/>
    <mergeCell ref="EUW66:EVC66"/>
    <mergeCell ref="ESL66:ESR66"/>
    <mergeCell ref="ESS66:ESY66"/>
    <mergeCell ref="ESZ66:ETF66"/>
    <mergeCell ref="ETG66:ETM66"/>
    <mergeCell ref="ETN66:ETT66"/>
    <mergeCell ref="ERC66:ERI66"/>
    <mergeCell ref="ERJ66:ERP66"/>
    <mergeCell ref="ERQ66:ERW66"/>
    <mergeCell ref="ERX66:ESD66"/>
    <mergeCell ref="ESE66:ESK66"/>
    <mergeCell ref="EPT66:EPZ66"/>
    <mergeCell ref="EQA66:EQG66"/>
    <mergeCell ref="EQH66:EQN66"/>
    <mergeCell ref="EQO66:EQU66"/>
    <mergeCell ref="EQV66:ERB66"/>
    <mergeCell ref="EOK66:EOQ66"/>
    <mergeCell ref="EOR66:EOX66"/>
    <mergeCell ref="EOY66:EPE66"/>
    <mergeCell ref="EPF66:EPL66"/>
    <mergeCell ref="EPM66:EPS66"/>
    <mergeCell ref="ENB66:ENH66"/>
    <mergeCell ref="ENI66:ENO66"/>
    <mergeCell ref="ENP66:ENV66"/>
    <mergeCell ref="ENW66:EOC66"/>
    <mergeCell ref="EOD66:EOJ66"/>
    <mergeCell ref="ELS66:ELY66"/>
    <mergeCell ref="ELZ66:EMF66"/>
    <mergeCell ref="EMG66:EMM66"/>
    <mergeCell ref="EMN66:EMT66"/>
    <mergeCell ref="EMU66:ENA66"/>
    <mergeCell ref="EKJ66:EKP66"/>
    <mergeCell ref="EKQ66:EKW66"/>
    <mergeCell ref="EKX66:ELD66"/>
    <mergeCell ref="ELE66:ELK66"/>
    <mergeCell ref="ELL66:ELR66"/>
    <mergeCell ref="EJA66:EJG66"/>
    <mergeCell ref="EJH66:EJN66"/>
    <mergeCell ref="EJO66:EJU66"/>
    <mergeCell ref="EJV66:EKB66"/>
    <mergeCell ref="EKC66:EKI66"/>
    <mergeCell ref="EHR66:EHX66"/>
    <mergeCell ref="EHY66:EIE66"/>
    <mergeCell ref="EIF66:EIL66"/>
    <mergeCell ref="EIM66:EIS66"/>
    <mergeCell ref="EIT66:EIZ66"/>
    <mergeCell ref="EGI66:EGO66"/>
    <mergeCell ref="EGP66:EGV66"/>
    <mergeCell ref="EGW66:EHC66"/>
    <mergeCell ref="EHD66:EHJ66"/>
    <mergeCell ref="EHK66:EHQ66"/>
    <mergeCell ref="EEZ66:EFF66"/>
    <mergeCell ref="EFG66:EFM66"/>
    <mergeCell ref="EFN66:EFT66"/>
    <mergeCell ref="EFU66:EGA66"/>
    <mergeCell ref="EGB66:EGH66"/>
    <mergeCell ref="EDQ66:EDW66"/>
    <mergeCell ref="EDX66:EED66"/>
    <mergeCell ref="EEE66:EEK66"/>
    <mergeCell ref="EEL66:EER66"/>
    <mergeCell ref="EES66:EEY66"/>
    <mergeCell ref="ECH66:ECN66"/>
    <mergeCell ref="ECO66:ECU66"/>
    <mergeCell ref="ECV66:EDB66"/>
    <mergeCell ref="EDC66:EDI66"/>
    <mergeCell ref="EDJ66:EDP66"/>
    <mergeCell ref="EAY66:EBE66"/>
    <mergeCell ref="EBF66:EBL66"/>
    <mergeCell ref="EBM66:EBS66"/>
    <mergeCell ref="EBT66:EBZ66"/>
    <mergeCell ref="ECA66:ECG66"/>
    <mergeCell ref="DZP66:DZV66"/>
    <mergeCell ref="DZW66:EAC66"/>
    <mergeCell ref="EAD66:EAJ66"/>
    <mergeCell ref="EAK66:EAQ66"/>
    <mergeCell ref="EAR66:EAX66"/>
    <mergeCell ref="DYG66:DYM66"/>
    <mergeCell ref="DYN66:DYT66"/>
    <mergeCell ref="DYU66:DZA66"/>
    <mergeCell ref="DZB66:DZH66"/>
    <mergeCell ref="DZI66:DZO66"/>
    <mergeCell ref="DWX66:DXD66"/>
    <mergeCell ref="DXE66:DXK66"/>
    <mergeCell ref="DXL66:DXR66"/>
    <mergeCell ref="DXS66:DXY66"/>
    <mergeCell ref="DXZ66:DYF66"/>
    <mergeCell ref="DVO66:DVU66"/>
    <mergeCell ref="DVV66:DWB66"/>
    <mergeCell ref="DWC66:DWI66"/>
    <mergeCell ref="DWJ66:DWP66"/>
    <mergeCell ref="DWQ66:DWW66"/>
    <mergeCell ref="DUF66:DUL66"/>
    <mergeCell ref="DUM66:DUS66"/>
    <mergeCell ref="DUT66:DUZ66"/>
    <mergeCell ref="DVA66:DVG66"/>
    <mergeCell ref="DVH66:DVN66"/>
    <mergeCell ref="DSW66:DTC66"/>
    <mergeCell ref="DTD66:DTJ66"/>
    <mergeCell ref="DTK66:DTQ66"/>
    <mergeCell ref="DTR66:DTX66"/>
    <mergeCell ref="DTY66:DUE66"/>
    <mergeCell ref="DRN66:DRT66"/>
    <mergeCell ref="DRU66:DSA66"/>
    <mergeCell ref="DSB66:DSH66"/>
    <mergeCell ref="DSI66:DSO66"/>
    <mergeCell ref="DSP66:DSV66"/>
    <mergeCell ref="DQE66:DQK66"/>
    <mergeCell ref="DQL66:DQR66"/>
    <mergeCell ref="DQS66:DQY66"/>
    <mergeCell ref="DQZ66:DRF66"/>
    <mergeCell ref="DRG66:DRM66"/>
    <mergeCell ref="DOV66:DPB66"/>
    <mergeCell ref="DPC66:DPI66"/>
    <mergeCell ref="DPJ66:DPP66"/>
    <mergeCell ref="DPQ66:DPW66"/>
    <mergeCell ref="DPX66:DQD66"/>
    <mergeCell ref="DNM66:DNS66"/>
    <mergeCell ref="DNT66:DNZ66"/>
    <mergeCell ref="DOA66:DOG66"/>
    <mergeCell ref="DOH66:DON66"/>
    <mergeCell ref="DOO66:DOU66"/>
    <mergeCell ref="DMD66:DMJ66"/>
    <mergeCell ref="DMK66:DMQ66"/>
    <mergeCell ref="DMR66:DMX66"/>
    <mergeCell ref="DMY66:DNE66"/>
    <mergeCell ref="DNF66:DNL66"/>
    <mergeCell ref="DKU66:DLA66"/>
    <mergeCell ref="DLB66:DLH66"/>
    <mergeCell ref="DLI66:DLO66"/>
    <mergeCell ref="DLP66:DLV66"/>
    <mergeCell ref="DLW66:DMC66"/>
    <mergeCell ref="DJL66:DJR66"/>
    <mergeCell ref="DJS66:DJY66"/>
    <mergeCell ref="DJZ66:DKF66"/>
    <mergeCell ref="DKG66:DKM66"/>
    <mergeCell ref="DKN66:DKT66"/>
    <mergeCell ref="DIC66:DII66"/>
    <mergeCell ref="DIJ66:DIP66"/>
    <mergeCell ref="DIQ66:DIW66"/>
    <mergeCell ref="DIX66:DJD66"/>
    <mergeCell ref="DJE66:DJK66"/>
    <mergeCell ref="DGT66:DGZ66"/>
    <mergeCell ref="DHA66:DHG66"/>
    <mergeCell ref="DHH66:DHN66"/>
    <mergeCell ref="DHO66:DHU66"/>
    <mergeCell ref="DHV66:DIB66"/>
    <mergeCell ref="DFK66:DFQ66"/>
    <mergeCell ref="DFR66:DFX66"/>
    <mergeCell ref="DFY66:DGE66"/>
    <mergeCell ref="DGF66:DGL66"/>
    <mergeCell ref="DGM66:DGS66"/>
    <mergeCell ref="DEB66:DEH66"/>
    <mergeCell ref="DEI66:DEO66"/>
    <mergeCell ref="DEP66:DEV66"/>
    <mergeCell ref="DEW66:DFC66"/>
    <mergeCell ref="DFD66:DFJ66"/>
    <mergeCell ref="DCS66:DCY66"/>
    <mergeCell ref="DCZ66:DDF66"/>
    <mergeCell ref="DDG66:DDM66"/>
    <mergeCell ref="DDN66:DDT66"/>
    <mergeCell ref="DDU66:DEA66"/>
    <mergeCell ref="DBJ66:DBP66"/>
    <mergeCell ref="DBQ66:DBW66"/>
    <mergeCell ref="DBX66:DCD66"/>
    <mergeCell ref="DCE66:DCK66"/>
    <mergeCell ref="DCL66:DCR66"/>
    <mergeCell ref="DAA66:DAG66"/>
    <mergeCell ref="DAH66:DAN66"/>
    <mergeCell ref="DAO66:DAU66"/>
    <mergeCell ref="DAV66:DBB66"/>
    <mergeCell ref="DBC66:DBI66"/>
    <mergeCell ref="CYR66:CYX66"/>
    <mergeCell ref="CYY66:CZE66"/>
    <mergeCell ref="CZF66:CZL66"/>
    <mergeCell ref="CZM66:CZS66"/>
    <mergeCell ref="CZT66:CZZ66"/>
    <mergeCell ref="CXI66:CXO66"/>
    <mergeCell ref="CXP66:CXV66"/>
    <mergeCell ref="CXW66:CYC66"/>
    <mergeCell ref="CYD66:CYJ66"/>
    <mergeCell ref="CYK66:CYQ66"/>
    <mergeCell ref="CVZ66:CWF66"/>
    <mergeCell ref="CWG66:CWM66"/>
    <mergeCell ref="CWN66:CWT66"/>
    <mergeCell ref="CWU66:CXA66"/>
    <mergeCell ref="CXB66:CXH66"/>
    <mergeCell ref="CUQ66:CUW66"/>
    <mergeCell ref="CUX66:CVD66"/>
    <mergeCell ref="CVE66:CVK66"/>
    <mergeCell ref="CVL66:CVR66"/>
    <mergeCell ref="CVS66:CVY66"/>
    <mergeCell ref="CTH66:CTN66"/>
    <mergeCell ref="CTO66:CTU66"/>
    <mergeCell ref="CTV66:CUB66"/>
    <mergeCell ref="CUC66:CUI66"/>
    <mergeCell ref="CUJ66:CUP66"/>
    <mergeCell ref="CRY66:CSE66"/>
    <mergeCell ref="CSF66:CSL66"/>
    <mergeCell ref="CSM66:CSS66"/>
    <mergeCell ref="CST66:CSZ66"/>
    <mergeCell ref="CTA66:CTG66"/>
    <mergeCell ref="CQP66:CQV66"/>
    <mergeCell ref="CQW66:CRC66"/>
    <mergeCell ref="CRD66:CRJ66"/>
    <mergeCell ref="CRK66:CRQ66"/>
    <mergeCell ref="CRR66:CRX66"/>
    <mergeCell ref="CPG66:CPM66"/>
    <mergeCell ref="CPN66:CPT66"/>
    <mergeCell ref="CPU66:CQA66"/>
    <mergeCell ref="CQB66:CQH66"/>
    <mergeCell ref="CQI66:CQO66"/>
    <mergeCell ref="CNX66:COD66"/>
    <mergeCell ref="COE66:COK66"/>
    <mergeCell ref="COL66:COR66"/>
    <mergeCell ref="COS66:COY66"/>
    <mergeCell ref="COZ66:CPF66"/>
    <mergeCell ref="CMO66:CMU66"/>
    <mergeCell ref="CMV66:CNB66"/>
    <mergeCell ref="CNC66:CNI66"/>
    <mergeCell ref="CNJ66:CNP66"/>
    <mergeCell ref="CNQ66:CNW66"/>
    <mergeCell ref="CLF66:CLL66"/>
    <mergeCell ref="CLM66:CLS66"/>
    <mergeCell ref="CLT66:CLZ66"/>
    <mergeCell ref="CMA66:CMG66"/>
    <mergeCell ref="CMH66:CMN66"/>
    <mergeCell ref="CJW66:CKC66"/>
    <mergeCell ref="CKD66:CKJ66"/>
    <mergeCell ref="CKK66:CKQ66"/>
    <mergeCell ref="CKR66:CKX66"/>
    <mergeCell ref="CKY66:CLE66"/>
    <mergeCell ref="CIN66:CIT66"/>
    <mergeCell ref="CIU66:CJA66"/>
    <mergeCell ref="CJB66:CJH66"/>
    <mergeCell ref="CJI66:CJO66"/>
    <mergeCell ref="CJP66:CJV66"/>
    <mergeCell ref="CHE66:CHK66"/>
    <mergeCell ref="CHL66:CHR66"/>
    <mergeCell ref="CHS66:CHY66"/>
    <mergeCell ref="CHZ66:CIF66"/>
    <mergeCell ref="CIG66:CIM66"/>
    <mergeCell ref="CFV66:CGB66"/>
    <mergeCell ref="CGC66:CGI66"/>
    <mergeCell ref="CGJ66:CGP66"/>
    <mergeCell ref="CGQ66:CGW66"/>
    <mergeCell ref="CGX66:CHD66"/>
    <mergeCell ref="CEM66:CES66"/>
    <mergeCell ref="CET66:CEZ66"/>
    <mergeCell ref="CFA66:CFG66"/>
    <mergeCell ref="CFH66:CFN66"/>
    <mergeCell ref="CFO66:CFU66"/>
    <mergeCell ref="CDD66:CDJ66"/>
    <mergeCell ref="CDK66:CDQ66"/>
    <mergeCell ref="CDR66:CDX66"/>
    <mergeCell ref="CDY66:CEE66"/>
    <mergeCell ref="CEF66:CEL66"/>
    <mergeCell ref="CBU66:CCA66"/>
    <mergeCell ref="CCB66:CCH66"/>
    <mergeCell ref="CCI66:CCO66"/>
    <mergeCell ref="CCP66:CCV66"/>
    <mergeCell ref="CCW66:CDC66"/>
    <mergeCell ref="CAL66:CAR66"/>
    <mergeCell ref="CAS66:CAY66"/>
    <mergeCell ref="CAZ66:CBF66"/>
    <mergeCell ref="CBG66:CBM66"/>
    <mergeCell ref="CBN66:CBT66"/>
    <mergeCell ref="BZC66:BZI66"/>
    <mergeCell ref="BZJ66:BZP66"/>
    <mergeCell ref="BZQ66:BZW66"/>
    <mergeCell ref="BZX66:CAD66"/>
    <mergeCell ref="CAE66:CAK66"/>
    <mergeCell ref="BXT66:BXZ66"/>
    <mergeCell ref="BYA66:BYG66"/>
    <mergeCell ref="BYH66:BYN66"/>
    <mergeCell ref="BYO66:BYU66"/>
    <mergeCell ref="BYV66:BZB66"/>
    <mergeCell ref="BWK66:BWQ66"/>
    <mergeCell ref="BWR66:BWX66"/>
    <mergeCell ref="BWY66:BXE66"/>
    <mergeCell ref="BXF66:BXL66"/>
    <mergeCell ref="BXM66:BXS66"/>
    <mergeCell ref="BVB66:BVH66"/>
    <mergeCell ref="BVI66:BVO66"/>
    <mergeCell ref="BVP66:BVV66"/>
    <mergeCell ref="BVW66:BWC66"/>
    <mergeCell ref="BWD66:BWJ66"/>
    <mergeCell ref="BTS66:BTY66"/>
    <mergeCell ref="BTZ66:BUF66"/>
    <mergeCell ref="BUG66:BUM66"/>
    <mergeCell ref="BUN66:BUT66"/>
    <mergeCell ref="BUU66:BVA66"/>
    <mergeCell ref="BSJ66:BSP66"/>
    <mergeCell ref="BSQ66:BSW66"/>
    <mergeCell ref="BSX66:BTD66"/>
    <mergeCell ref="BTE66:BTK66"/>
    <mergeCell ref="BTL66:BTR66"/>
    <mergeCell ref="BRA66:BRG66"/>
    <mergeCell ref="BRH66:BRN66"/>
    <mergeCell ref="BRO66:BRU66"/>
    <mergeCell ref="BRV66:BSB66"/>
    <mergeCell ref="BSC66:BSI66"/>
    <mergeCell ref="BPR66:BPX66"/>
    <mergeCell ref="BPY66:BQE66"/>
    <mergeCell ref="BQF66:BQL66"/>
    <mergeCell ref="BQM66:BQS66"/>
    <mergeCell ref="BQT66:BQZ66"/>
    <mergeCell ref="BOI66:BOO66"/>
    <mergeCell ref="BOP66:BOV66"/>
    <mergeCell ref="BOW66:BPC66"/>
    <mergeCell ref="BPD66:BPJ66"/>
    <mergeCell ref="BPK66:BPQ66"/>
    <mergeCell ref="BMZ66:BNF66"/>
    <mergeCell ref="BNG66:BNM66"/>
    <mergeCell ref="BNN66:BNT66"/>
    <mergeCell ref="BNU66:BOA66"/>
    <mergeCell ref="BOB66:BOH66"/>
    <mergeCell ref="BLQ66:BLW66"/>
    <mergeCell ref="BLX66:BMD66"/>
    <mergeCell ref="BME66:BMK66"/>
    <mergeCell ref="BML66:BMR66"/>
    <mergeCell ref="BMS66:BMY66"/>
    <mergeCell ref="BKH66:BKN66"/>
    <mergeCell ref="BKO66:BKU66"/>
    <mergeCell ref="BKV66:BLB66"/>
    <mergeCell ref="BLC66:BLI66"/>
    <mergeCell ref="BLJ66:BLP66"/>
    <mergeCell ref="BIY66:BJE66"/>
    <mergeCell ref="BJF66:BJL66"/>
    <mergeCell ref="BJM66:BJS66"/>
    <mergeCell ref="BJT66:BJZ66"/>
    <mergeCell ref="BKA66:BKG66"/>
    <mergeCell ref="BHP66:BHV66"/>
    <mergeCell ref="BHW66:BIC66"/>
    <mergeCell ref="BID66:BIJ66"/>
    <mergeCell ref="BIK66:BIQ66"/>
    <mergeCell ref="BIR66:BIX66"/>
    <mergeCell ref="BGG66:BGM66"/>
    <mergeCell ref="BGN66:BGT66"/>
    <mergeCell ref="BGU66:BHA66"/>
    <mergeCell ref="BHB66:BHH66"/>
    <mergeCell ref="BHI66:BHO66"/>
    <mergeCell ref="BEX66:BFD66"/>
    <mergeCell ref="BFE66:BFK66"/>
    <mergeCell ref="BFL66:BFR66"/>
    <mergeCell ref="BFS66:BFY66"/>
    <mergeCell ref="BFZ66:BGF66"/>
    <mergeCell ref="BDO66:BDU66"/>
    <mergeCell ref="BDV66:BEB66"/>
    <mergeCell ref="BEC66:BEI66"/>
    <mergeCell ref="BEJ66:BEP66"/>
    <mergeCell ref="BEQ66:BEW66"/>
    <mergeCell ref="BCF66:BCL66"/>
    <mergeCell ref="BCM66:BCS66"/>
    <mergeCell ref="BCT66:BCZ66"/>
    <mergeCell ref="BDA66:BDG66"/>
    <mergeCell ref="BDH66:BDN66"/>
    <mergeCell ref="BAW66:BBC66"/>
    <mergeCell ref="BBD66:BBJ66"/>
    <mergeCell ref="BBK66:BBQ66"/>
    <mergeCell ref="BBR66:BBX66"/>
    <mergeCell ref="BBY66:BCE66"/>
    <mergeCell ref="AZN66:AZT66"/>
    <mergeCell ref="AZU66:BAA66"/>
    <mergeCell ref="BAB66:BAH66"/>
    <mergeCell ref="BAI66:BAO66"/>
    <mergeCell ref="BAP66:BAV66"/>
    <mergeCell ref="AYE66:AYK66"/>
    <mergeCell ref="AYL66:AYR66"/>
    <mergeCell ref="AYS66:AYY66"/>
    <mergeCell ref="AYZ66:AZF66"/>
    <mergeCell ref="AZG66:AZM66"/>
    <mergeCell ref="AWV66:AXB66"/>
    <mergeCell ref="AXC66:AXI66"/>
    <mergeCell ref="AXJ66:AXP66"/>
    <mergeCell ref="AXQ66:AXW66"/>
    <mergeCell ref="AXX66:AYD66"/>
    <mergeCell ref="AVM66:AVS66"/>
    <mergeCell ref="AVT66:AVZ66"/>
    <mergeCell ref="AWA66:AWG66"/>
    <mergeCell ref="AWH66:AWN66"/>
    <mergeCell ref="AWO66:AWU66"/>
    <mergeCell ref="AUD66:AUJ66"/>
    <mergeCell ref="AUK66:AUQ66"/>
    <mergeCell ref="AUR66:AUX66"/>
    <mergeCell ref="AUY66:AVE66"/>
    <mergeCell ref="AVF66:AVL66"/>
    <mergeCell ref="ASU66:ATA66"/>
    <mergeCell ref="ATB66:ATH66"/>
    <mergeCell ref="ATI66:ATO66"/>
    <mergeCell ref="ATP66:ATV66"/>
    <mergeCell ref="ATW66:AUC66"/>
    <mergeCell ref="ARL66:ARR66"/>
    <mergeCell ref="ARS66:ARY66"/>
    <mergeCell ref="ARZ66:ASF66"/>
    <mergeCell ref="ASG66:ASM66"/>
    <mergeCell ref="ASN66:AST66"/>
    <mergeCell ref="AQC66:AQI66"/>
    <mergeCell ref="AQJ66:AQP66"/>
    <mergeCell ref="AQQ66:AQW66"/>
    <mergeCell ref="AQX66:ARD66"/>
    <mergeCell ref="ARE66:ARK66"/>
    <mergeCell ref="AOT66:AOZ66"/>
    <mergeCell ref="APA66:APG66"/>
    <mergeCell ref="APH66:APN66"/>
    <mergeCell ref="APO66:APU66"/>
    <mergeCell ref="APV66:AQB66"/>
    <mergeCell ref="ANK66:ANQ66"/>
    <mergeCell ref="ANR66:ANX66"/>
    <mergeCell ref="ANY66:AOE66"/>
    <mergeCell ref="AOF66:AOL66"/>
    <mergeCell ref="AOM66:AOS66"/>
    <mergeCell ref="AMB66:AMH66"/>
    <mergeCell ref="AMI66:AMO66"/>
    <mergeCell ref="AMP66:AMV66"/>
    <mergeCell ref="AMW66:ANC66"/>
    <mergeCell ref="AND66:ANJ66"/>
    <mergeCell ref="AKS66:AKY66"/>
    <mergeCell ref="AKZ66:ALF66"/>
    <mergeCell ref="ALG66:ALM66"/>
    <mergeCell ref="ALN66:ALT66"/>
    <mergeCell ref="ALU66:AMA66"/>
    <mergeCell ref="AJJ66:AJP66"/>
    <mergeCell ref="AJQ66:AJW66"/>
    <mergeCell ref="AJX66:AKD66"/>
    <mergeCell ref="AKE66:AKK66"/>
    <mergeCell ref="AKL66:AKR66"/>
    <mergeCell ref="AIA66:AIG66"/>
    <mergeCell ref="AIH66:AIN66"/>
    <mergeCell ref="AIO66:AIU66"/>
    <mergeCell ref="AIV66:AJB66"/>
    <mergeCell ref="AJC66:AJI66"/>
    <mergeCell ref="AGR66:AGX66"/>
    <mergeCell ref="AGY66:AHE66"/>
    <mergeCell ref="AHF66:AHL66"/>
    <mergeCell ref="AHM66:AHS66"/>
    <mergeCell ref="AHT66:AHZ66"/>
    <mergeCell ref="AFI66:AFO66"/>
    <mergeCell ref="AFP66:AFV66"/>
    <mergeCell ref="AFW66:AGC66"/>
    <mergeCell ref="AGD66:AGJ66"/>
    <mergeCell ref="AGK66:AGQ66"/>
    <mergeCell ref="ADZ66:AEF66"/>
    <mergeCell ref="AEG66:AEM66"/>
    <mergeCell ref="AEN66:AET66"/>
    <mergeCell ref="AEU66:AFA66"/>
    <mergeCell ref="AFB66:AFH66"/>
    <mergeCell ref="ACQ66:ACW66"/>
    <mergeCell ref="ACX66:ADD66"/>
    <mergeCell ref="ADE66:ADK66"/>
    <mergeCell ref="ADL66:ADR66"/>
    <mergeCell ref="ADS66:ADY66"/>
    <mergeCell ref="ABH66:ABN66"/>
    <mergeCell ref="ABO66:ABU66"/>
    <mergeCell ref="ABV66:ACB66"/>
    <mergeCell ref="ACC66:ACI66"/>
    <mergeCell ref="ACJ66:ACP66"/>
    <mergeCell ref="ZY66:AAE66"/>
    <mergeCell ref="AAF66:AAL66"/>
    <mergeCell ref="AAM66:AAS66"/>
    <mergeCell ref="AAT66:AAZ66"/>
    <mergeCell ref="ABA66:ABG66"/>
    <mergeCell ref="YP66:YV66"/>
    <mergeCell ref="YW66:ZC66"/>
    <mergeCell ref="ZD66:ZJ66"/>
    <mergeCell ref="ZK66:ZQ66"/>
    <mergeCell ref="ZR66:ZX66"/>
    <mergeCell ref="XG66:XM66"/>
    <mergeCell ref="XN66:XT66"/>
    <mergeCell ref="XU66:YA66"/>
    <mergeCell ref="YB66:YH66"/>
    <mergeCell ref="YI66:YO66"/>
    <mergeCell ref="VX66:WD66"/>
    <mergeCell ref="WE66:WK66"/>
    <mergeCell ref="WL66:WR66"/>
    <mergeCell ref="WS66:WY66"/>
    <mergeCell ref="WZ66:XF66"/>
    <mergeCell ref="UO66:UU66"/>
    <mergeCell ref="UV66:VB66"/>
    <mergeCell ref="VC66:VI66"/>
    <mergeCell ref="VJ66:VP66"/>
    <mergeCell ref="VQ66:VW66"/>
    <mergeCell ref="TF66:TL66"/>
    <mergeCell ref="TM66:TS66"/>
    <mergeCell ref="TT66:TZ66"/>
    <mergeCell ref="UA66:UG66"/>
    <mergeCell ref="UH66:UN66"/>
    <mergeCell ref="RW66:SC66"/>
    <mergeCell ref="SD66:SJ66"/>
    <mergeCell ref="SK66:SQ66"/>
    <mergeCell ref="SR66:SX66"/>
    <mergeCell ref="SY66:TE66"/>
    <mergeCell ref="QN66:QT66"/>
    <mergeCell ref="QU66:RA66"/>
    <mergeCell ref="RB66:RH66"/>
    <mergeCell ref="RI66:RO66"/>
    <mergeCell ref="RP66:RV66"/>
    <mergeCell ref="PE66:PK66"/>
    <mergeCell ref="PL66:PR66"/>
    <mergeCell ref="PS66:PY66"/>
    <mergeCell ref="PZ66:QF66"/>
    <mergeCell ref="QG66:QM66"/>
    <mergeCell ref="NV66:OB66"/>
    <mergeCell ref="OC66:OI66"/>
    <mergeCell ref="OJ66:OP66"/>
    <mergeCell ref="OQ66:OW66"/>
    <mergeCell ref="OX66:PD66"/>
    <mergeCell ref="MM66:MS66"/>
    <mergeCell ref="MT66:MZ66"/>
    <mergeCell ref="NA66:NG66"/>
    <mergeCell ref="NH66:NN66"/>
    <mergeCell ref="NO66:NU66"/>
    <mergeCell ref="LD66:LJ66"/>
    <mergeCell ref="LK66:LQ66"/>
    <mergeCell ref="LR66:LX66"/>
    <mergeCell ref="LY66:ME66"/>
    <mergeCell ref="MF66:ML66"/>
    <mergeCell ref="JU66:KA66"/>
    <mergeCell ref="KB66:KH66"/>
    <mergeCell ref="KI66:KO66"/>
    <mergeCell ref="KP66:KV66"/>
    <mergeCell ref="KW66:LC66"/>
    <mergeCell ref="IL66:IR66"/>
    <mergeCell ref="IS66:IY66"/>
    <mergeCell ref="IZ66:JF66"/>
    <mergeCell ref="JG66:JM66"/>
    <mergeCell ref="JN66:JT66"/>
    <mergeCell ref="HC66:HI66"/>
    <mergeCell ref="HJ66:HP66"/>
    <mergeCell ref="HQ66:HW66"/>
    <mergeCell ref="HX66:ID66"/>
    <mergeCell ref="IE66:IK66"/>
    <mergeCell ref="FT66:FZ66"/>
    <mergeCell ref="GA66:GG66"/>
    <mergeCell ref="GH66:GN66"/>
    <mergeCell ref="GO66:GU66"/>
    <mergeCell ref="GV66:HB66"/>
    <mergeCell ref="EK66:EQ66"/>
    <mergeCell ref="ER66:EX66"/>
    <mergeCell ref="EY66:FE66"/>
    <mergeCell ref="FF66:FL66"/>
    <mergeCell ref="FM66:FS66"/>
    <mergeCell ref="DB66:DH66"/>
    <mergeCell ref="DI66:DO66"/>
    <mergeCell ref="DP66:DV66"/>
    <mergeCell ref="DW66:EC66"/>
    <mergeCell ref="ED66:EJ66"/>
    <mergeCell ref="BS66:BY66"/>
    <mergeCell ref="BZ66:CF66"/>
    <mergeCell ref="CG66:CM66"/>
    <mergeCell ref="CN66:CT66"/>
    <mergeCell ref="CU66:DA66"/>
    <mergeCell ref="AJ66:AP66"/>
    <mergeCell ref="AQ66:AW66"/>
    <mergeCell ref="AX66:BD66"/>
    <mergeCell ref="BE66:BK66"/>
    <mergeCell ref="BL66:BR66"/>
    <mergeCell ref="A66:G66"/>
    <mergeCell ref="H66:N66"/>
    <mergeCell ref="O66:U66"/>
    <mergeCell ref="V66:AB66"/>
    <mergeCell ref="AC66:AI66"/>
    <mergeCell ref="XDY61:XEE61"/>
    <mergeCell ref="XEF61:XEL61"/>
    <mergeCell ref="XEM61:XES61"/>
    <mergeCell ref="XET61:XEZ61"/>
    <mergeCell ref="XFA61:XFD61"/>
    <mergeCell ref="XCP61:XCV61"/>
    <mergeCell ref="XCW61:XDC61"/>
    <mergeCell ref="XDD61:XDJ61"/>
    <mergeCell ref="XDK61:XDQ61"/>
    <mergeCell ref="XDR61:XDX61"/>
    <mergeCell ref="XBG61:XBM61"/>
    <mergeCell ref="XBN61:XBT61"/>
    <mergeCell ref="XBU61:XCA61"/>
    <mergeCell ref="XCB61:XCH61"/>
    <mergeCell ref="XCI61:XCO61"/>
    <mergeCell ref="WZX61:XAD61"/>
    <mergeCell ref="XAE61:XAK61"/>
    <mergeCell ref="XAL61:XAR61"/>
    <mergeCell ref="XAS61:XAY61"/>
    <mergeCell ref="XAZ61:XBF61"/>
    <mergeCell ref="WYO61:WYU61"/>
    <mergeCell ref="WYV61:WZB61"/>
    <mergeCell ref="WZC61:WZI61"/>
    <mergeCell ref="WZJ61:WZP61"/>
    <mergeCell ref="WZQ61:WZW61"/>
    <mergeCell ref="WXF61:WXL61"/>
    <mergeCell ref="WXM61:WXS61"/>
    <mergeCell ref="WXT61:WXZ61"/>
    <mergeCell ref="WYA61:WYG61"/>
    <mergeCell ref="WYH61:WYN61"/>
    <mergeCell ref="WVW61:WWC61"/>
    <mergeCell ref="WWD61:WWJ61"/>
    <mergeCell ref="WWK61:WWQ61"/>
    <mergeCell ref="WWR61:WWX61"/>
    <mergeCell ref="WWY61:WXE61"/>
    <mergeCell ref="WUN61:WUT61"/>
    <mergeCell ref="WUU61:WVA61"/>
    <mergeCell ref="WVB61:WVH61"/>
    <mergeCell ref="WVI61:WVO61"/>
    <mergeCell ref="WVP61:WVV61"/>
    <mergeCell ref="WTE61:WTK61"/>
    <mergeCell ref="WTL61:WTR61"/>
    <mergeCell ref="WTS61:WTY61"/>
    <mergeCell ref="WTZ61:WUF61"/>
    <mergeCell ref="WUG61:WUM61"/>
    <mergeCell ref="WRV61:WSB61"/>
    <mergeCell ref="WSC61:WSI61"/>
    <mergeCell ref="WSJ61:WSP61"/>
    <mergeCell ref="WSQ61:WSW61"/>
    <mergeCell ref="WSX61:WTD61"/>
    <mergeCell ref="WQM61:WQS61"/>
    <mergeCell ref="WQT61:WQZ61"/>
    <mergeCell ref="WRA61:WRG61"/>
    <mergeCell ref="WRH61:WRN61"/>
    <mergeCell ref="WRO61:WRU61"/>
    <mergeCell ref="WPD61:WPJ61"/>
    <mergeCell ref="WPK61:WPQ61"/>
    <mergeCell ref="WPR61:WPX61"/>
    <mergeCell ref="WPY61:WQE61"/>
    <mergeCell ref="WQF61:WQL61"/>
    <mergeCell ref="WNU61:WOA61"/>
    <mergeCell ref="WOB61:WOH61"/>
    <mergeCell ref="WOI61:WOO61"/>
    <mergeCell ref="WOP61:WOV61"/>
    <mergeCell ref="WOW61:WPC61"/>
    <mergeCell ref="WML61:WMR61"/>
    <mergeCell ref="WMS61:WMY61"/>
    <mergeCell ref="WMZ61:WNF61"/>
    <mergeCell ref="WNG61:WNM61"/>
    <mergeCell ref="WNN61:WNT61"/>
    <mergeCell ref="WLC61:WLI61"/>
    <mergeCell ref="WLJ61:WLP61"/>
    <mergeCell ref="WLQ61:WLW61"/>
    <mergeCell ref="WLX61:WMD61"/>
    <mergeCell ref="WME61:WMK61"/>
    <mergeCell ref="WJT61:WJZ61"/>
    <mergeCell ref="WKA61:WKG61"/>
    <mergeCell ref="WKH61:WKN61"/>
    <mergeCell ref="WKO61:WKU61"/>
    <mergeCell ref="WKV61:WLB61"/>
    <mergeCell ref="WIK61:WIQ61"/>
    <mergeCell ref="WIR61:WIX61"/>
    <mergeCell ref="WIY61:WJE61"/>
    <mergeCell ref="WJF61:WJL61"/>
    <mergeCell ref="WJM61:WJS61"/>
    <mergeCell ref="WHB61:WHH61"/>
    <mergeCell ref="WHI61:WHO61"/>
    <mergeCell ref="WHP61:WHV61"/>
    <mergeCell ref="WHW61:WIC61"/>
    <mergeCell ref="WID61:WIJ61"/>
    <mergeCell ref="WFS61:WFY61"/>
    <mergeCell ref="WFZ61:WGF61"/>
    <mergeCell ref="WGG61:WGM61"/>
    <mergeCell ref="WGN61:WGT61"/>
    <mergeCell ref="WGU61:WHA61"/>
    <mergeCell ref="WEJ61:WEP61"/>
    <mergeCell ref="WEQ61:WEW61"/>
    <mergeCell ref="WEX61:WFD61"/>
    <mergeCell ref="WFE61:WFK61"/>
    <mergeCell ref="WFL61:WFR61"/>
    <mergeCell ref="WDA61:WDG61"/>
    <mergeCell ref="WDH61:WDN61"/>
    <mergeCell ref="WDO61:WDU61"/>
    <mergeCell ref="WDV61:WEB61"/>
    <mergeCell ref="WEC61:WEI61"/>
    <mergeCell ref="WBR61:WBX61"/>
    <mergeCell ref="WBY61:WCE61"/>
    <mergeCell ref="WCF61:WCL61"/>
    <mergeCell ref="WCM61:WCS61"/>
    <mergeCell ref="WCT61:WCZ61"/>
    <mergeCell ref="WAI61:WAO61"/>
    <mergeCell ref="WAP61:WAV61"/>
    <mergeCell ref="WAW61:WBC61"/>
    <mergeCell ref="WBD61:WBJ61"/>
    <mergeCell ref="WBK61:WBQ61"/>
    <mergeCell ref="VYZ61:VZF61"/>
    <mergeCell ref="VZG61:VZM61"/>
    <mergeCell ref="VZN61:VZT61"/>
    <mergeCell ref="VZU61:WAA61"/>
    <mergeCell ref="WAB61:WAH61"/>
    <mergeCell ref="VXQ61:VXW61"/>
    <mergeCell ref="VXX61:VYD61"/>
    <mergeCell ref="VYE61:VYK61"/>
    <mergeCell ref="VYL61:VYR61"/>
    <mergeCell ref="VYS61:VYY61"/>
    <mergeCell ref="VWH61:VWN61"/>
    <mergeCell ref="VWO61:VWU61"/>
    <mergeCell ref="VWV61:VXB61"/>
    <mergeCell ref="VXC61:VXI61"/>
    <mergeCell ref="VXJ61:VXP61"/>
    <mergeCell ref="VUY61:VVE61"/>
    <mergeCell ref="VVF61:VVL61"/>
    <mergeCell ref="VVM61:VVS61"/>
    <mergeCell ref="VVT61:VVZ61"/>
    <mergeCell ref="VWA61:VWG61"/>
    <mergeCell ref="VTP61:VTV61"/>
    <mergeCell ref="VTW61:VUC61"/>
    <mergeCell ref="VUD61:VUJ61"/>
    <mergeCell ref="VUK61:VUQ61"/>
    <mergeCell ref="VUR61:VUX61"/>
    <mergeCell ref="VSG61:VSM61"/>
    <mergeCell ref="VSN61:VST61"/>
    <mergeCell ref="VSU61:VTA61"/>
    <mergeCell ref="VTB61:VTH61"/>
    <mergeCell ref="VTI61:VTO61"/>
    <mergeCell ref="VQX61:VRD61"/>
    <mergeCell ref="VRE61:VRK61"/>
    <mergeCell ref="VRL61:VRR61"/>
    <mergeCell ref="VRS61:VRY61"/>
    <mergeCell ref="VRZ61:VSF61"/>
    <mergeCell ref="VPO61:VPU61"/>
    <mergeCell ref="VPV61:VQB61"/>
    <mergeCell ref="VQC61:VQI61"/>
    <mergeCell ref="VQJ61:VQP61"/>
    <mergeCell ref="VQQ61:VQW61"/>
    <mergeCell ref="VOF61:VOL61"/>
    <mergeCell ref="VOM61:VOS61"/>
    <mergeCell ref="VOT61:VOZ61"/>
    <mergeCell ref="VPA61:VPG61"/>
    <mergeCell ref="VPH61:VPN61"/>
    <mergeCell ref="VMW61:VNC61"/>
    <mergeCell ref="VND61:VNJ61"/>
    <mergeCell ref="VNK61:VNQ61"/>
    <mergeCell ref="VNR61:VNX61"/>
    <mergeCell ref="VNY61:VOE61"/>
    <mergeCell ref="VLN61:VLT61"/>
    <mergeCell ref="VLU61:VMA61"/>
    <mergeCell ref="VMB61:VMH61"/>
    <mergeCell ref="VMI61:VMO61"/>
    <mergeCell ref="VMP61:VMV61"/>
    <mergeCell ref="VKE61:VKK61"/>
    <mergeCell ref="VKL61:VKR61"/>
    <mergeCell ref="VKS61:VKY61"/>
    <mergeCell ref="VKZ61:VLF61"/>
    <mergeCell ref="VLG61:VLM61"/>
    <mergeCell ref="VIV61:VJB61"/>
    <mergeCell ref="VJC61:VJI61"/>
    <mergeCell ref="VJJ61:VJP61"/>
    <mergeCell ref="VJQ61:VJW61"/>
    <mergeCell ref="VJX61:VKD61"/>
    <mergeCell ref="VHM61:VHS61"/>
    <mergeCell ref="VHT61:VHZ61"/>
    <mergeCell ref="VIA61:VIG61"/>
    <mergeCell ref="VIH61:VIN61"/>
    <mergeCell ref="VIO61:VIU61"/>
    <mergeCell ref="VGD61:VGJ61"/>
    <mergeCell ref="VGK61:VGQ61"/>
    <mergeCell ref="VGR61:VGX61"/>
    <mergeCell ref="VGY61:VHE61"/>
    <mergeCell ref="VHF61:VHL61"/>
    <mergeCell ref="VEU61:VFA61"/>
    <mergeCell ref="VFB61:VFH61"/>
    <mergeCell ref="VFI61:VFO61"/>
    <mergeCell ref="VFP61:VFV61"/>
    <mergeCell ref="VFW61:VGC61"/>
    <mergeCell ref="VDL61:VDR61"/>
    <mergeCell ref="VDS61:VDY61"/>
    <mergeCell ref="VDZ61:VEF61"/>
    <mergeCell ref="VEG61:VEM61"/>
    <mergeCell ref="VEN61:VET61"/>
    <mergeCell ref="VCC61:VCI61"/>
    <mergeCell ref="VCJ61:VCP61"/>
    <mergeCell ref="VCQ61:VCW61"/>
    <mergeCell ref="VCX61:VDD61"/>
    <mergeCell ref="VDE61:VDK61"/>
    <mergeCell ref="VAT61:VAZ61"/>
    <mergeCell ref="VBA61:VBG61"/>
    <mergeCell ref="VBH61:VBN61"/>
    <mergeCell ref="VBO61:VBU61"/>
    <mergeCell ref="VBV61:VCB61"/>
    <mergeCell ref="UZK61:UZQ61"/>
    <mergeCell ref="UZR61:UZX61"/>
    <mergeCell ref="UZY61:VAE61"/>
    <mergeCell ref="VAF61:VAL61"/>
    <mergeCell ref="VAM61:VAS61"/>
    <mergeCell ref="UYB61:UYH61"/>
    <mergeCell ref="UYI61:UYO61"/>
    <mergeCell ref="UYP61:UYV61"/>
    <mergeCell ref="UYW61:UZC61"/>
    <mergeCell ref="UZD61:UZJ61"/>
    <mergeCell ref="UWS61:UWY61"/>
    <mergeCell ref="UWZ61:UXF61"/>
    <mergeCell ref="UXG61:UXM61"/>
    <mergeCell ref="UXN61:UXT61"/>
    <mergeCell ref="UXU61:UYA61"/>
    <mergeCell ref="UVJ61:UVP61"/>
    <mergeCell ref="UVQ61:UVW61"/>
    <mergeCell ref="UVX61:UWD61"/>
    <mergeCell ref="UWE61:UWK61"/>
    <mergeCell ref="UWL61:UWR61"/>
    <mergeCell ref="UUA61:UUG61"/>
    <mergeCell ref="UUH61:UUN61"/>
    <mergeCell ref="UUO61:UUU61"/>
    <mergeCell ref="UUV61:UVB61"/>
    <mergeCell ref="UVC61:UVI61"/>
    <mergeCell ref="USR61:USX61"/>
    <mergeCell ref="USY61:UTE61"/>
    <mergeCell ref="UTF61:UTL61"/>
    <mergeCell ref="UTM61:UTS61"/>
    <mergeCell ref="UTT61:UTZ61"/>
    <mergeCell ref="URI61:URO61"/>
    <mergeCell ref="URP61:URV61"/>
    <mergeCell ref="URW61:USC61"/>
    <mergeCell ref="USD61:USJ61"/>
    <mergeCell ref="USK61:USQ61"/>
    <mergeCell ref="UPZ61:UQF61"/>
    <mergeCell ref="UQG61:UQM61"/>
    <mergeCell ref="UQN61:UQT61"/>
    <mergeCell ref="UQU61:URA61"/>
    <mergeCell ref="URB61:URH61"/>
    <mergeCell ref="UOQ61:UOW61"/>
    <mergeCell ref="UOX61:UPD61"/>
    <mergeCell ref="UPE61:UPK61"/>
    <mergeCell ref="UPL61:UPR61"/>
    <mergeCell ref="UPS61:UPY61"/>
    <mergeCell ref="UNH61:UNN61"/>
    <mergeCell ref="UNO61:UNU61"/>
    <mergeCell ref="UNV61:UOB61"/>
    <mergeCell ref="UOC61:UOI61"/>
    <mergeCell ref="UOJ61:UOP61"/>
    <mergeCell ref="ULY61:UME61"/>
    <mergeCell ref="UMF61:UML61"/>
    <mergeCell ref="UMM61:UMS61"/>
    <mergeCell ref="UMT61:UMZ61"/>
    <mergeCell ref="UNA61:UNG61"/>
    <mergeCell ref="UKP61:UKV61"/>
    <mergeCell ref="UKW61:ULC61"/>
    <mergeCell ref="ULD61:ULJ61"/>
    <mergeCell ref="ULK61:ULQ61"/>
    <mergeCell ref="ULR61:ULX61"/>
    <mergeCell ref="UJG61:UJM61"/>
    <mergeCell ref="UJN61:UJT61"/>
    <mergeCell ref="UJU61:UKA61"/>
    <mergeCell ref="UKB61:UKH61"/>
    <mergeCell ref="UKI61:UKO61"/>
    <mergeCell ref="UHX61:UID61"/>
    <mergeCell ref="UIE61:UIK61"/>
    <mergeCell ref="UIL61:UIR61"/>
    <mergeCell ref="UIS61:UIY61"/>
    <mergeCell ref="UIZ61:UJF61"/>
    <mergeCell ref="UGO61:UGU61"/>
    <mergeCell ref="UGV61:UHB61"/>
    <mergeCell ref="UHC61:UHI61"/>
    <mergeCell ref="UHJ61:UHP61"/>
    <mergeCell ref="UHQ61:UHW61"/>
    <mergeCell ref="UFF61:UFL61"/>
    <mergeCell ref="UFM61:UFS61"/>
    <mergeCell ref="UFT61:UFZ61"/>
    <mergeCell ref="UGA61:UGG61"/>
    <mergeCell ref="UGH61:UGN61"/>
    <mergeCell ref="UDW61:UEC61"/>
    <mergeCell ref="UED61:UEJ61"/>
    <mergeCell ref="UEK61:UEQ61"/>
    <mergeCell ref="UER61:UEX61"/>
    <mergeCell ref="UEY61:UFE61"/>
    <mergeCell ref="UCN61:UCT61"/>
    <mergeCell ref="UCU61:UDA61"/>
    <mergeCell ref="UDB61:UDH61"/>
    <mergeCell ref="UDI61:UDO61"/>
    <mergeCell ref="UDP61:UDV61"/>
    <mergeCell ref="UBE61:UBK61"/>
    <mergeCell ref="UBL61:UBR61"/>
    <mergeCell ref="UBS61:UBY61"/>
    <mergeCell ref="UBZ61:UCF61"/>
    <mergeCell ref="UCG61:UCM61"/>
    <mergeCell ref="TZV61:UAB61"/>
    <mergeCell ref="UAC61:UAI61"/>
    <mergeCell ref="UAJ61:UAP61"/>
    <mergeCell ref="UAQ61:UAW61"/>
    <mergeCell ref="UAX61:UBD61"/>
    <mergeCell ref="TYM61:TYS61"/>
    <mergeCell ref="TYT61:TYZ61"/>
    <mergeCell ref="TZA61:TZG61"/>
    <mergeCell ref="TZH61:TZN61"/>
    <mergeCell ref="TZO61:TZU61"/>
    <mergeCell ref="TXD61:TXJ61"/>
    <mergeCell ref="TXK61:TXQ61"/>
    <mergeCell ref="TXR61:TXX61"/>
    <mergeCell ref="TXY61:TYE61"/>
    <mergeCell ref="TYF61:TYL61"/>
    <mergeCell ref="TVU61:TWA61"/>
    <mergeCell ref="TWB61:TWH61"/>
    <mergeCell ref="TWI61:TWO61"/>
    <mergeCell ref="TWP61:TWV61"/>
    <mergeCell ref="TWW61:TXC61"/>
    <mergeCell ref="TUL61:TUR61"/>
    <mergeCell ref="TUS61:TUY61"/>
    <mergeCell ref="TUZ61:TVF61"/>
    <mergeCell ref="TVG61:TVM61"/>
    <mergeCell ref="TVN61:TVT61"/>
    <mergeCell ref="TTC61:TTI61"/>
    <mergeCell ref="TTJ61:TTP61"/>
    <mergeCell ref="TTQ61:TTW61"/>
    <mergeCell ref="TTX61:TUD61"/>
    <mergeCell ref="TUE61:TUK61"/>
    <mergeCell ref="TRT61:TRZ61"/>
    <mergeCell ref="TSA61:TSG61"/>
    <mergeCell ref="TSH61:TSN61"/>
    <mergeCell ref="TSO61:TSU61"/>
    <mergeCell ref="TSV61:TTB61"/>
    <mergeCell ref="TQK61:TQQ61"/>
    <mergeCell ref="TQR61:TQX61"/>
    <mergeCell ref="TQY61:TRE61"/>
    <mergeCell ref="TRF61:TRL61"/>
    <mergeCell ref="TRM61:TRS61"/>
    <mergeCell ref="TPB61:TPH61"/>
    <mergeCell ref="TPI61:TPO61"/>
    <mergeCell ref="TPP61:TPV61"/>
    <mergeCell ref="TPW61:TQC61"/>
    <mergeCell ref="TQD61:TQJ61"/>
    <mergeCell ref="TNS61:TNY61"/>
    <mergeCell ref="TNZ61:TOF61"/>
    <mergeCell ref="TOG61:TOM61"/>
    <mergeCell ref="TON61:TOT61"/>
    <mergeCell ref="TOU61:TPA61"/>
    <mergeCell ref="TMJ61:TMP61"/>
    <mergeCell ref="TMQ61:TMW61"/>
    <mergeCell ref="TMX61:TND61"/>
    <mergeCell ref="TNE61:TNK61"/>
    <mergeCell ref="TNL61:TNR61"/>
    <mergeCell ref="TLA61:TLG61"/>
    <mergeCell ref="TLH61:TLN61"/>
    <mergeCell ref="TLO61:TLU61"/>
    <mergeCell ref="TLV61:TMB61"/>
    <mergeCell ref="TMC61:TMI61"/>
    <mergeCell ref="TJR61:TJX61"/>
    <mergeCell ref="TJY61:TKE61"/>
    <mergeCell ref="TKF61:TKL61"/>
    <mergeCell ref="TKM61:TKS61"/>
    <mergeCell ref="TKT61:TKZ61"/>
    <mergeCell ref="TII61:TIO61"/>
    <mergeCell ref="TIP61:TIV61"/>
    <mergeCell ref="TIW61:TJC61"/>
    <mergeCell ref="TJD61:TJJ61"/>
    <mergeCell ref="TJK61:TJQ61"/>
    <mergeCell ref="TGZ61:THF61"/>
    <mergeCell ref="THG61:THM61"/>
    <mergeCell ref="THN61:THT61"/>
    <mergeCell ref="THU61:TIA61"/>
    <mergeCell ref="TIB61:TIH61"/>
    <mergeCell ref="TFQ61:TFW61"/>
    <mergeCell ref="TFX61:TGD61"/>
    <mergeCell ref="TGE61:TGK61"/>
    <mergeCell ref="TGL61:TGR61"/>
    <mergeCell ref="TGS61:TGY61"/>
    <mergeCell ref="TEH61:TEN61"/>
    <mergeCell ref="TEO61:TEU61"/>
    <mergeCell ref="TEV61:TFB61"/>
    <mergeCell ref="TFC61:TFI61"/>
    <mergeCell ref="TFJ61:TFP61"/>
    <mergeCell ref="TCY61:TDE61"/>
    <mergeCell ref="TDF61:TDL61"/>
    <mergeCell ref="TDM61:TDS61"/>
    <mergeCell ref="TDT61:TDZ61"/>
    <mergeCell ref="TEA61:TEG61"/>
    <mergeCell ref="TBP61:TBV61"/>
    <mergeCell ref="TBW61:TCC61"/>
    <mergeCell ref="TCD61:TCJ61"/>
    <mergeCell ref="TCK61:TCQ61"/>
    <mergeCell ref="TCR61:TCX61"/>
    <mergeCell ref="TAG61:TAM61"/>
    <mergeCell ref="TAN61:TAT61"/>
    <mergeCell ref="TAU61:TBA61"/>
    <mergeCell ref="TBB61:TBH61"/>
    <mergeCell ref="TBI61:TBO61"/>
    <mergeCell ref="SYX61:SZD61"/>
    <mergeCell ref="SZE61:SZK61"/>
    <mergeCell ref="SZL61:SZR61"/>
    <mergeCell ref="SZS61:SZY61"/>
    <mergeCell ref="SZZ61:TAF61"/>
    <mergeCell ref="SXO61:SXU61"/>
    <mergeCell ref="SXV61:SYB61"/>
    <mergeCell ref="SYC61:SYI61"/>
    <mergeCell ref="SYJ61:SYP61"/>
    <mergeCell ref="SYQ61:SYW61"/>
    <mergeCell ref="SWF61:SWL61"/>
    <mergeCell ref="SWM61:SWS61"/>
    <mergeCell ref="SWT61:SWZ61"/>
    <mergeCell ref="SXA61:SXG61"/>
    <mergeCell ref="SXH61:SXN61"/>
    <mergeCell ref="SUW61:SVC61"/>
    <mergeCell ref="SVD61:SVJ61"/>
    <mergeCell ref="SVK61:SVQ61"/>
    <mergeCell ref="SVR61:SVX61"/>
    <mergeCell ref="SVY61:SWE61"/>
    <mergeCell ref="STN61:STT61"/>
    <mergeCell ref="STU61:SUA61"/>
    <mergeCell ref="SUB61:SUH61"/>
    <mergeCell ref="SUI61:SUO61"/>
    <mergeCell ref="SUP61:SUV61"/>
    <mergeCell ref="SSE61:SSK61"/>
    <mergeCell ref="SSL61:SSR61"/>
    <mergeCell ref="SSS61:SSY61"/>
    <mergeCell ref="SSZ61:STF61"/>
    <mergeCell ref="STG61:STM61"/>
    <mergeCell ref="SQV61:SRB61"/>
    <mergeCell ref="SRC61:SRI61"/>
    <mergeCell ref="SRJ61:SRP61"/>
    <mergeCell ref="SRQ61:SRW61"/>
    <mergeCell ref="SRX61:SSD61"/>
    <mergeCell ref="SPM61:SPS61"/>
    <mergeCell ref="SPT61:SPZ61"/>
    <mergeCell ref="SQA61:SQG61"/>
    <mergeCell ref="SQH61:SQN61"/>
    <mergeCell ref="SQO61:SQU61"/>
    <mergeCell ref="SOD61:SOJ61"/>
    <mergeCell ref="SOK61:SOQ61"/>
    <mergeCell ref="SOR61:SOX61"/>
    <mergeCell ref="SOY61:SPE61"/>
    <mergeCell ref="SPF61:SPL61"/>
    <mergeCell ref="SMU61:SNA61"/>
    <mergeCell ref="SNB61:SNH61"/>
    <mergeCell ref="SNI61:SNO61"/>
    <mergeCell ref="SNP61:SNV61"/>
    <mergeCell ref="SNW61:SOC61"/>
    <mergeCell ref="SLL61:SLR61"/>
    <mergeCell ref="SLS61:SLY61"/>
    <mergeCell ref="SLZ61:SMF61"/>
    <mergeCell ref="SMG61:SMM61"/>
    <mergeCell ref="SMN61:SMT61"/>
    <mergeCell ref="SKC61:SKI61"/>
    <mergeCell ref="SKJ61:SKP61"/>
    <mergeCell ref="SKQ61:SKW61"/>
    <mergeCell ref="SKX61:SLD61"/>
    <mergeCell ref="SLE61:SLK61"/>
    <mergeCell ref="SIT61:SIZ61"/>
    <mergeCell ref="SJA61:SJG61"/>
    <mergeCell ref="SJH61:SJN61"/>
    <mergeCell ref="SJO61:SJU61"/>
    <mergeCell ref="SJV61:SKB61"/>
    <mergeCell ref="SHK61:SHQ61"/>
    <mergeCell ref="SHR61:SHX61"/>
    <mergeCell ref="SHY61:SIE61"/>
    <mergeCell ref="SIF61:SIL61"/>
    <mergeCell ref="SIM61:SIS61"/>
    <mergeCell ref="SGB61:SGH61"/>
    <mergeCell ref="SGI61:SGO61"/>
    <mergeCell ref="SGP61:SGV61"/>
    <mergeCell ref="SGW61:SHC61"/>
    <mergeCell ref="SHD61:SHJ61"/>
    <mergeCell ref="SES61:SEY61"/>
    <mergeCell ref="SEZ61:SFF61"/>
    <mergeCell ref="SFG61:SFM61"/>
    <mergeCell ref="SFN61:SFT61"/>
    <mergeCell ref="SFU61:SGA61"/>
    <mergeCell ref="SDJ61:SDP61"/>
    <mergeCell ref="SDQ61:SDW61"/>
    <mergeCell ref="SDX61:SED61"/>
    <mergeCell ref="SEE61:SEK61"/>
    <mergeCell ref="SEL61:SER61"/>
    <mergeCell ref="SCA61:SCG61"/>
    <mergeCell ref="SCH61:SCN61"/>
    <mergeCell ref="SCO61:SCU61"/>
    <mergeCell ref="SCV61:SDB61"/>
    <mergeCell ref="SDC61:SDI61"/>
    <mergeCell ref="SAR61:SAX61"/>
    <mergeCell ref="SAY61:SBE61"/>
    <mergeCell ref="SBF61:SBL61"/>
    <mergeCell ref="SBM61:SBS61"/>
    <mergeCell ref="SBT61:SBZ61"/>
    <mergeCell ref="RZI61:RZO61"/>
    <mergeCell ref="RZP61:RZV61"/>
    <mergeCell ref="RZW61:SAC61"/>
    <mergeCell ref="SAD61:SAJ61"/>
    <mergeCell ref="SAK61:SAQ61"/>
    <mergeCell ref="RXZ61:RYF61"/>
    <mergeCell ref="RYG61:RYM61"/>
    <mergeCell ref="RYN61:RYT61"/>
    <mergeCell ref="RYU61:RZA61"/>
    <mergeCell ref="RZB61:RZH61"/>
    <mergeCell ref="RWQ61:RWW61"/>
    <mergeCell ref="RWX61:RXD61"/>
    <mergeCell ref="RXE61:RXK61"/>
    <mergeCell ref="RXL61:RXR61"/>
    <mergeCell ref="RXS61:RXY61"/>
    <mergeCell ref="RVH61:RVN61"/>
    <mergeCell ref="RVO61:RVU61"/>
    <mergeCell ref="RVV61:RWB61"/>
    <mergeCell ref="RWC61:RWI61"/>
    <mergeCell ref="RWJ61:RWP61"/>
    <mergeCell ref="RTY61:RUE61"/>
    <mergeCell ref="RUF61:RUL61"/>
    <mergeCell ref="RUM61:RUS61"/>
    <mergeCell ref="RUT61:RUZ61"/>
    <mergeCell ref="RVA61:RVG61"/>
    <mergeCell ref="RSP61:RSV61"/>
    <mergeCell ref="RSW61:RTC61"/>
    <mergeCell ref="RTD61:RTJ61"/>
    <mergeCell ref="RTK61:RTQ61"/>
    <mergeCell ref="RTR61:RTX61"/>
    <mergeCell ref="RRG61:RRM61"/>
    <mergeCell ref="RRN61:RRT61"/>
    <mergeCell ref="RRU61:RSA61"/>
    <mergeCell ref="RSB61:RSH61"/>
    <mergeCell ref="RSI61:RSO61"/>
    <mergeCell ref="RPX61:RQD61"/>
    <mergeCell ref="RQE61:RQK61"/>
    <mergeCell ref="RQL61:RQR61"/>
    <mergeCell ref="RQS61:RQY61"/>
    <mergeCell ref="RQZ61:RRF61"/>
    <mergeCell ref="ROO61:ROU61"/>
    <mergeCell ref="ROV61:RPB61"/>
    <mergeCell ref="RPC61:RPI61"/>
    <mergeCell ref="RPJ61:RPP61"/>
    <mergeCell ref="RPQ61:RPW61"/>
    <mergeCell ref="RNF61:RNL61"/>
    <mergeCell ref="RNM61:RNS61"/>
    <mergeCell ref="RNT61:RNZ61"/>
    <mergeCell ref="ROA61:ROG61"/>
    <mergeCell ref="ROH61:RON61"/>
    <mergeCell ref="RLW61:RMC61"/>
    <mergeCell ref="RMD61:RMJ61"/>
    <mergeCell ref="RMK61:RMQ61"/>
    <mergeCell ref="RMR61:RMX61"/>
    <mergeCell ref="RMY61:RNE61"/>
    <mergeCell ref="RKN61:RKT61"/>
    <mergeCell ref="RKU61:RLA61"/>
    <mergeCell ref="RLB61:RLH61"/>
    <mergeCell ref="RLI61:RLO61"/>
    <mergeCell ref="RLP61:RLV61"/>
    <mergeCell ref="RJE61:RJK61"/>
    <mergeCell ref="RJL61:RJR61"/>
    <mergeCell ref="RJS61:RJY61"/>
    <mergeCell ref="RJZ61:RKF61"/>
    <mergeCell ref="RKG61:RKM61"/>
    <mergeCell ref="RHV61:RIB61"/>
    <mergeCell ref="RIC61:RII61"/>
    <mergeCell ref="RIJ61:RIP61"/>
    <mergeCell ref="RIQ61:RIW61"/>
    <mergeCell ref="RIX61:RJD61"/>
    <mergeCell ref="RGM61:RGS61"/>
    <mergeCell ref="RGT61:RGZ61"/>
    <mergeCell ref="RHA61:RHG61"/>
    <mergeCell ref="RHH61:RHN61"/>
    <mergeCell ref="RHO61:RHU61"/>
    <mergeCell ref="RFD61:RFJ61"/>
    <mergeCell ref="RFK61:RFQ61"/>
    <mergeCell ref="RFR61:RFX61"/>
    <mergeCell ref="RFY61:RGE61"/>
    <mergeCell ref="RGF61:RGL61"/>
    <mergeCell ref="RDU61:REA61"/>
    <mergeCell ref="REB61:REH61"/>
    <mergeCell ref="REI61:REO61"/>
    <mergeCell ref="REP61:REV61"/>
    <mergeCell ref="REW61:RFC61"/>
    <mergeCell ref="RCL61:RCR61"/>
    <mergeCell ref="RCS61:RCY61"/>
    <mergeCell ref="RCZ61:RDF61"/>
    <mergeCell ref="RDG61:RDM61"/>
    <mergeCell ref="RDN61:RDT61"/>
    <mergeCell ref="RBC61:RBI61"/>
    <mergeCell ref="RBJ61:RBP61"/>
    <mergeCell ref="RBQ61:RBW61"/>
    <mergeCell ref="RBX61:RCD61"/>
    <mergeCell ref="RCE61:RCK61"/>
    <mergeCell ref="QZT61:QZZ61"/>
    <mergeCell ref="RAA61:RAG61"/>
    <mergeCell ref="RAH61:RAN61"/>
    <mergeCell ref="RAO61:RAU61"/>
    <mergeCell ref="RAV61:RBB61"/>
    <mergeCell ref="QYK61:QYQ61"/>
    <mergeCell ref="QYR61:QYX61"/>
    <mergeCell ref="QYY61:QZE61"/>
    <mergeCell ref="QZF61:QZL61"/>
    <mergeCell ref="QZM61:QZS61"/>
    <mergeCell ref="QXB61:QXH61"/>
    <mergeCell ref="QXI61:QXO61"/>
    <mergeCell ref="QXP61:QXV61"/>
    <mergeCell ref="QXW61:QYC61"/>
    <mergeCell ref="QYD61:QYJ61"/>
    <mergeCell ref="QVS61:QVY61"/>
    <mergeCell ref="QVZ61:QWF61"/>
    <mergeCell ref="QWG61:QWM61"/>
    <mergeCell ref="QWN61:QWT61"/>
    <mergeCell ref="QWU61:QXA61"/>
    <mergeCell ref="QUJ61:QUP61"/>
    <mergeCell ref="QUQ61:QUW61"/>
    <mergeCell ref="QUX61:QVD61"/>
    <mergeCell ref="QVE61:QVK61"/>
    <mergeCell ref="QVL61:QVR61"/>
    <mergeCell ref="QTA61:QTG61"/>
    <mergeCell ref="QTH61:QTN61"/>
    <mergeCell ref="QTO61:QTU61"/>
    <mergeCell ref="QTV61:QUB61"/>
    <mergeCell ref="QUC61:QUI61"/>
    <mergeCell ref="QRR61:QRX61"/>
    <mergeCell ref="QRY61:QSE61"/>
    <mergeCell ref="QSF61:QSL61"/>
    <mergeCell ref="QSM61:QSS61"/>
    <mergeCell ref="QST61:QSZ61"/>
    <mergeCell ref="QQI61:QQO61"/>
    <mergeCell ref="QQP61:QQV61"/>
    <mergeCell ref="QQW61:QRC61"/>
    <mergeCell ref="QRD61:QRJ61"/>
    <mergeCell ref="QRK61:QRQ61"/>
    <mergeCell ref="QOZ61:QPF61"/>
    <mergeCell ref="QPG61:QPM61"/>
    <mergeCell ref="QPN61:QPT61"/>
    <mergeCell ref="QPU61:QQA61"/>
    <mergeCell ref="QQB61:QQH61"/>
    <mergeCell ref="QNQ61:QNW61"/>
    <mergeCell ref="QNX61:QOD61"/>
    <mergeCell ref="QOE61:QOK61"/>
    <mergeCell ref="QOL61:QOR61"/>
    <mergeCell ref="QOS61:QOY61"/>
    <mergeCell ref="QMH61:QMN61"/>
    <mergeCell ref="QMO61:QMU61"/>
    <mergeCell ref="QMV61:QNB61"/>
    <mergeCell ref="QNC61:QNI61"/>
    <mergeCell ref="QNJ61:QNP61"/>
    <mergeCell ref="QKY61:QLE61"/>
    <mergeCell ref="QLF61:QLL61"/>
    <mergeCell ref="QLM61:QLS61"/>
    <mergeCell ref="QLT61:QLZ61"/>
    <mergeCell ref="QMA61:QMG61"/>
    <mergeCell ref="QJP61:QJV61"/>
    <mergeCell ref="QJW61:QKC61"/>
    <mergeCell ref="QKD61:QKJ61"/>
    <mergeCell ref="QKK61:QKQ61"/>
    <mergeCell ref="QKR61:QKX61"/>
    <mergeCell ref="QIG61:QIM61"/>
    <mergeCell ref="QIN61:QIT61"/>
    <mergeCell ref="QIU61:QJA61"/>
    <mergeCell ref="QJB61:QJH61"/>
    <mergeCell ref="QJI61:QJO61"/>
    <mergeCell ref="QGX61:QHD61"/>
    <mergeCell ref="QHE61:QHK61"/>
    <mergeCell ref="QHL61:QHR61"/>
    <mergeCell ref="QHS61:QHY61"/>
    <mergeCell ref="QHZ61:QIF61"/>
    <mergeCell ref="QFO61:QFU61"/>
    <mergeCell ref="QFV61:QGB61"/>
    <mergeCell ref="QGC61:QGI61"/>
    <mergeCell ref="QGJ61:QGP61"/>
    <mergeCell ref="QGQ61:QGW61"/>
    <mergeCell ref="QEF61:QEL61"/>
    <mergeCell ref="QEM61:QES61"/>
    <mergeCell ref="QET61:QEZ61"/>
    <mergeCell ref="QFA61:QFG61"/>
    <mergeCell ref="QFH61:QFN61"/>
    <mergeCell ref="QCW61:QDC61"/>
    <mergeCell ref="QDD61:QDJ61"/>
    <mergeCell ref="QDK61:QDQ61"/>
    <mergeCell ref="QDR61:QDX61"/>
    <mergeCell ref="QDY61:QEE61"/>
    <mergeCell ref="QBN61:QBT61"/>
    <mergeCell ref="QBU61:QCA61"/>
    <mergeCell ref="QCB61:QCH61"/>
    <mergeCell ref="QCI61:QCO61"/>
    <mergeCell ref="QCP61:QCV61"/>
    <mergeCell ref="QAE61:QAK61"/>
    <mergeCell ref="QAL61:QAR61"/>
    <mergeCell ref="QAS61:QAY61"/>
    <mergeCell ref="QAZ61:QBF61"/>
    <mergeCell ref="QBG61:QBM61"/>
    <mergeCell ref="PYV61:PZB61"/>
    <mergeCell ref="PZC61:PZI61"/>
    <mergeCell ref="PZJ61:PZP61"/>
    <mergeCell ref="PZQ61:PZW61"/>
    <mergeCell ref="PZX61:QAD61"/>
    <mergeCell ref="PXM61:PXS61"/>
    <mergeCell ref="PXT61:PXZ61"/>
    <mergeCell ref="PYA61:PYG61"/>
    <mergeCell ref="PYH61:PYN61"/>
    <mergeCell ref="PYO61:PYU61"/>
    <mergeCell ref="PWD61:PWJ61"/>
    <mergeCell ref="PWK61:PWQ61"/>
    <mergeCell ref="PWR61:PWX61"/>
    <mergeCell ref="PWY61:PXE61"/>
    <mergeCell ref="PXF61:PXL61"/>
    <mergeCell ref="PUU61:PVA61"/>
    <mergeCell ref="PVB61:PVH61"/>
    <mergeCell ref="PVI61:PVO61"/>
    <mergeCell ref="PVP61:PVV61"/>
    <mergeCell ref="PVW61:PWC61"/>
    <mergeCell ref="PTL61:PTR61"/>
    <mergeCell ref="PTS61:PTY61"/>
    <mergeCell ref="PTZ61:PUF61"/>
    <mergeCell ref="PUG61:PUM61"/>
    <mergeCell ref="PUN61:PUT61"/>
    <mergeCell ref="PSC61:PSI61"/>
    <mergeCell ref="PSJ61:PSP61"/>
    <mergeCell ref="PSQ61:PSW61"/>
    <mergeCell ref="PSX61:PTD61"/>
    <mergeCell ref="PTE61:PTK61"/>
    <mergeCell ref="PQT61:PQZ61"/>
    <mergeCell ref="PRA61:PRG61"/>
    <mergeCell ref="PRH61:PRN61"/>
    <mergeCell ref="PRO61:PRU61"/>
    <mergeCell ref="PRV61:PSB61"/>
    <mergeCell ref="PPK61:PPQ61"/>
    <mergeCell ref="PPR61:PPX61"/>
    <mergeCell ref="PPY61:PQE61"/>
    <mergeCell ref="PQF61:PQL61"/>
    <mergeCell ref="PQM61:PQS61"/>
    <mergeCell ref="POB61:POH61"/>
    <mergeCell ref="POI61:POO61"/>
    <mergeCell ref="POP61:POV61"/>
    <mergeCell ref="POW61:PPC61"/>
    <mergeCell ref="PPD61:PPJ61"/>
    <mergeCell ref="PMS61:PMY61"/>
    <mergeCell ref="PMZ61:PNF61"/>
    <mergeCell ref="PNG61:PNM61"/>
    <mergeCell ref="PNN61:PNT61"/>
    <mergeCell ref="PNU61:POA61"/>
    <mergeCell ref="PLJ61:PLP61"/>
    <mergeCell ref="PLQ61:PLW61"/>
    <mergeCell ref="PLX61:PMD61"/>
    <mergeCell ref="PME61:PMK61"/>
    <mergeCell ref="PML61:PMR61"/>
    <mergeCell ref="PKA61:PKG61"/>
    <mergeCell ref="PKH61:PKN61"/>
    <mergeCell ref="PKO61:PKU61"/>
    <mergeCell ref="PKV61:PLB61"/>
    <mergeCell ref="PLC61:PLI61"/>
    <mergeCell ref="PIR61:PIX61"/>
    <mergeCell ref="PIY61:PJE61"/>
    <mergeCell ref="PJF61:PJL61"/>
    <mergeCell ref="PJM61:PJS61"/>
    <mergeCell ref="PJT61:PJZ61"/>
    <mergeCell ref="PHI61:PHO61"/>
    <mergeCell ref="PHP61:PHV61"/>
    <mergeCell ref="PHW61:PIC61"/>
    <mergeCell ref="PID61:PIJ61"/>
    <mergeCell ref="PIK61:PIQ61"/>
    <mergeCell ref="PFZ61:PGF61"/>
    <mergeCell ref="PGG61:PGM61"/>
    <mergeCell ref="PGN61:PGT61"/>
    <mergeCell ref="PGU61:PHA61"/>
    <mergeCell ref="PHB61:PHH61"/>
    <mergeCell ref="PEQ61:PEW61"/>
    <mergeCell ref="PEX61:PFD61"/>
    <mergeCell ref="PFE61:PFK61"/>
    <mergeCell ref="PFL61:PFR61"/>
    <mergeCell ref="PFS61:PFY61"/>
    <mergeCell ref="PDH61:PDN61"/>
    <mergeCell ref="PDO61:PDU61"/>
    <mergeCell ref="PDV61:PEB61"/>
    <mergeCell ref="PEC61:PEI61"/>
    <mergeCell ref="PEJ61:PEP61"/>
    <mergeCell ref="PBY61:PCE61"/>
    <mergeCell ref="PCF61:PCL61"/>
    <mergeCell ref="PCM61:PCS61"/>
    <mergeCell ref="PCT61:PCZ61"/>
    <mergeCell ref="PDA61:PDG61"/>
    <mergeCell ref="PAP61:PAV61"/>
    <mergeCell ref="PAW61:PBC61"/>
    <mergeCell ref="PBD61:PBJ61"/>
    <mergeCell ref="PBK61:PBQ61"/>
    <mergeCell ref="PBR61:PBX61"/>
    <mergeCell ref="OZG61:OZM61"/>
    <mergeCell ref="OZN61:OZT61"/>
    <mergeCell ref="OZU61:PAA61"/>
    <mergeCell ref="PAB61:PAH61"/>
    <mergeCell ref="PAI61:PAO61"/>
    <mergeCell ref="OXX61:OYD61"/>
    <mergeCell ref="OYE61:OYK61"/>
    <mergeCell ref="OYL61:OYR61"/>
    <mergeCell ref="OYS61:OYY61"/>
    <mergeCell ref="OYZ61:OZF61"/>
    <mergeCell ref="OWO61:OWU61"/>
    <mergeCell ref="OWV61:OXB61"/>
    <mergeCell ref="OXC61:OXI61"/>
    <mergeCell ref="OXJ61:OXP61"/>
    <mergeCell ref="OXQ61:OXW61"/>
    <mergeCell ref="OVF61:OVL61"/>
    <mergeCell ref="OVM61:OVS61"/>
    <mergeCell ref="OVT61:OVZ61"/>
    <mergeCell ref="OWA61:OWG61"/>
    <mergeCell ref="OWH61:OWN61"/>
    <mergeCell ref="OTW61:OUC61"/>
    <mergeCell ref="OUD61:OUJ61"/>
    <mergeCell ref="OUK61:OUQ61"/>
    <mergeCell ref="OUR61:OUX61"/>
    <mergeCell ref="OUY61:OVE61"/>
    <mergeCell ref="OSN61:OST61"/>
    <mergeCell ref="OSU61:OTA61"/>
    <mergeCell ref="OTB61:OTH61"/>
    <mergeCell ref="OTI61:OTO61"/>
    <mergeCell ref="OTP61:OTV61"/>
    <mergeCell ref="ORE61:ORK61"/>
    <mergeCell ref="ORL61:ORR61"/>
    <mergeCell ref="ORS61:ORY61"/>
    <mergeCell ref="ORZ61:OSF61"/>
    <mergeCell ref="OSG61:OSM61"/>
    <mergeCell ref="OPV61:OQB61"/>
    <mergeCell ref="OQC61:OQI61"/>
    <mergeCell ref="OQJ61:OQP61"/>
    <mergeCell ref="OQQ61:OQW61"/>
    <mergeCell ref="OQX61:ORD61"/>
    <mergeCell ref="OOM61:OOS61"/>
    <mergeCell ref="OOT61:OOZ61"/>
    <mergeCell ref="OPA61:OPG61"/>
    <mergeCell ref="OPH61:OPN61"/>
    <mergeCell ref="OPO61:OPU61"/>
    <mergeCell ref="OND61:ONJ61"/>
    <mergeCell ref="ONK61:ONQ61"/>
    <mergeCell ref="ONR61:ONX61"/>
    <mergeCell ref="ONY61:OOE61"/>
    <mergeCell ref="OOF61:OOL61"/>
    <mergeCell ref="OLU61:OMA61"/>
    <mergeCell ref="OMB61:OMH61"/>
    <mergeCell ref="OMI61:OMO61"/>
    <mergeCell ref="OMP61:OMV61"/>
    <mergeCell ref="OMW61:ONC61"/>
    <mergeCell ref="OKL61:OKR61"/>
    <mergeCell ref="OKS61:OKY61"/>
    <mergeCell ref="OKZ61:OLF61"/>
    <mergeCell ref="OLG61:OLM61"/>
    <mergeCell ref="OLN61:OLT61"/>
    <mergeCell ref="OJC61:OJI61"/>
    <mergeCell ref="OJJ61:OJP61"/>
    <mergeCell ref="OJQ61:OJW61"/>
    <mergeCell ref="OJX61:OKD61"/>
    <mergeCell ref="OKE61:OKK61"/>
    <mergeCell ref="OHT61:OHZ61"/>
    <mergeCell ref="OIA61:OIG61"/>
    <mergeCell ref="OIH61:OIN61"/>
    <mergeCell ref="OIO61:OIU61"/>
    <mergeCell ref="OIV61:OJB61"/>
    <mergeCell ref="OGK61:OGQ61"/>
    <mergeCell ref="OGR61:OGX61"/>
    <mergeCell ref="OGY61:OHE61"/>
    <mergeCell ref="OHF61:OHL61"/>
    <mergeCell ref="OHM61:OHS61"/>
    <mergeCell ref="OFB61:OFH61"/>
    <mergeCell ref="OFI61:OFO61"/>
    <mergeCell ref="OFP61:OFV61"/>
    <mergeCell ref="OFW61:OGC61"/>
    <mergeCell ref="OGD61:OGJ61"/>
    <mergeCell ref="ODS61:ODY61"/>
    <mergeCell ref="ODZ61:OEF61"/>
    <mergeCell ref="OEG61:OEM61"/>
    <mergeCell ref="OEN61:OET61"/>
    <mergeCell ref="OEU61:OFA61"/>
    <mergeCell ref="OCJ61:OCP61"/>
    <mergeCell ref="OCQ61:OCW61"/>
    <mergeCell ref="OCX61:ODD61"/>
    <mergeCell ref="ODE61:ODK61"/>
    <mergeCell ref="ODL61:ODR61"/>
    <mergeCell ref="OBA61:OBG61"/>
    <mergeCell ref="OBH61:OBN61"/>
    <mergeCell ref="OBO61:OBU61"/>
    <mergeCell ref="OBV61:OCB61"/>
    <mergeCell ref="OCC61:OCI61"/>
    <mergeCell ref="NZR61:NZX61"/>
    <mergeCell ref="NZY61:OAE61"/>
    <mergeCell ref="OAF61:OAL61"/>
    <mergeCell ref="OAM61:OAS61"/>
    <mergeCell ref="OAT61:OAZ61"/>
    <mergeCell ref="NYI61:NYO61"/>
    <mergeCell ref="NYP61:NYV61"/>
    <mergeCell ref="NYW61:NZC61"/>
    <mergeCell ref="NZD61:NZJ61"/>
    <mergeCell ref="NZK61:NZQ61"/>
    <mergeCell ref="NWZ61:NXF61"/>
    <mergeCell ref="NXG61:NXM61"/>
    <mergeCell ref="NXN61:NXT61"/>
    <mergeCell ref="NXU61:NYA61"/>
    <mergeCell ref="NYB61:NYH61"/>
    <mergeCell ref="NVQ61:NVW61"/>
    <mergeCell ref="NVX61:NWD61"/>
    <mergeCell ref="NWE61:NWK61"/>
    <mergeCell ref="NWL61:NWR61"/>
    <mergeCell ref="NWS61:NWY61"/>
    <mergeCell ref="NUH61:NUN61"/>
    <mergeCell ref="NUO61:NUU61"/>
    <mergeCell ref="NUV61:NVB61"/>
    <mergeCell ref="NVC61:NVI61"/>
    <mergeCell ref="NVJ61:NVP61"/>
    <mergeCell ref="NSY61:NTE61"/>
    <mergeCell ref="NTF61:NTL61"/>
    <mergeCell ref="NTM61:NTS61"/>
    <mergeCell ref="NTT61:NTZ61"/>
    <mergeCell ref="NUA61:NUG61"/>
    <mergeCell ref="NRP61:NRV61"/>
    <mergeCell ref="NRW61:NSC61"/>
    <mergeCell ref="NSD61:NSJ61"/>
    <mergeCell ref="NSK61:NSQ61"/>
    <mergeCell ref="NSR61:NSX61"/>
    <mergeCell ref="NQG61:NQM61"/>
    <mergeCell ref="NQN61:NQT61"/>
    <mergeCell ref="NQU61:NRA61"/>
    <mergeCell ref="NRB61:NRH61"/>
    <mergeCell ref="NRI61:NRO61"/>
    <mergeCell ref="NOX61:NPD61"/>
    <mergeCell ref="NPE61:NPK61"/>
    <mergeCell ref="NPL61:NPR61"/>
    <mergeCell ref="NPS61:NPY61"/>
    <mergeCell ref="NPZ61:NQF61"/>
    <mergeCell ref="NNO61:NNU61"/>
    <mergeCell ref="NNV61:NOB61"/>
    <mergeCell ref="NOC61:NOI61"/>
    <mergeCell ref="NOJ61:NOP61"/>
    <mergeCell ref="NOQ61:NOW61"/>
    <mergeCell ref="NMF61:NML61"/>
    <mergeCell ref="NMM61:NMS61"/>
    <mergeCell ref="NMT61:NMZ61"/>
    <mergeCell ref="NNA61:NNG61"/>
    <mergeCell ref="NNH61:NNN61"/>
    <mergeCell ref="NKW61:NLC61"/>
    <mergeCell ref="NLD61:NLJ61"/>
    <mergeCell ref="NLK61:NLQ61"/>
    <mergeCell ref="NLR61:NLX61"/>
    <mergeCell ref="NLY61:NME61"/>
    <mergeCell ref="NJN61:NJT61"/>
    <mergeCell ref="NJU61:NKA61"/>
    <mergeCell ref="NKB61:NKH61"/>
    <mergeCell ref="NKI61:NKO61"/>
    <mergeCell ref="NKP61:NKV61"/>
    <mergeCell ref="NIE61:NIK61"/>
    <mergeCell ref="NIL61:NIR61"/>
    <mergeCell ref="NIS61:NIY61"/>
    <mergeCell ref="NIZ61:NJF61"/>
    <mergeCell ref="NJG61:NJM61"/>
    <mergeCell ref="NGV61:NHB61"/>
    <mergeCell ref="NHC61:NHI61"/>
    <mergeCell ref="NHJ61:NHP61"/>
    <mergeCell ref="NHQ61:NHW61"/>
    <mergeCell ref="NHX61:NID61"/>
    <mergeCell ref="NFM61:NFS61"/>
    <mergeCell ref="NFT61:NFZ61"/>
    <mergeCell ref="NGA61:NGG61"/>
    <mergeCell ref="NGH61:NGN61"/>
    <mergeCell ref="NGO61:NGU61"/>
    <mergeCell ref="NED61:NEJ61"/>
    <mergeCell ref="NEK61:NEQ61"/>
    <mergeCell ref="NER61:NEX61"/>
    <mergeCell ref="NEY61:NFE61"/>
    <mergeCell ref="NFF61:NFL61"/>
    <mergeCell ref="NCU61:NDA61"/>
    <mergeCell ref="NDB61:NDH61"/>
    <mergeCell ref="NDI61:NDO61"/>
    <mergeCell ref="NDP61:NDV61"/>
    <mergeCell ref="NDW61:NEC61"/>
    <mergeCell ref="NBL61:NBR61"/>
    <mergeCell ref="NBS61:NBY61"/>
    <mergeCell ref="NBZ61:NCF61"/>
    <mergeCell ref="NCG61:NCM61"/>
    <mergeCell ref="NCN61:NCT61"/>
    <mergeCell ref="NAC61:NAI61"/>
    <mergeCell ref="NAJ61:NAP61"/>
    <mergeCell ref="NAQ61:NAW61"/>
    <mergeCell ref="NAX61:NBD61"/>
    <mergeCell ref="NBE61:NBK61"/>
    <mergeCell ref="MYT61:MYZ61"/>
    <mergeCell ref="MZA61:MZG61"/>
    <mergeCell ref="MZH61:MZN61"/>
    <mergeCell ref="MZO61:MZU61"/>
    <mergeCell ref="MZV61:NAB61"/>
    <mergeCell ref="MXK61:MXQ61"/>
    <mergeCell ref="MXR61:MXX61"/>
    <mergeCell ref="MXY61:MYE61"/>
    <mergeCell ref="MYF61:MYL61"/>
    <mergeCell ref="MYM61:MYS61"/>
    <mergeCell ref="MWB61:MWH61"/>
    <mergeCell ref="MWI61:MWO61"/>
    <mergeCell ref="MWP61:MWV61"/>
    <mergeCell ref="MWW61:MXC61"/>
    <mergeCell ref="MXD61:MXJ61"/>
    <mergeCell ref="MUS61:MUY61"/>
    <mergeCell ref="MUZ61:MVF61"/>
    <mergeCell ref="MVG61:MVM61"/>
    <mergeCell ref="MVN61:MVT61"/>
    <mergeCell ref="MVU61:MWA61"/>
    <mergeCell ref="MTJ61:MTP61"/>
    <mergeCell ref="MTQ61:MTW61"/>
    <mergeCell ref="MTX61:MUD61"/>
    <mergeCell ref="MUE61:MUK61"/>
    <mergeCell ref="MUL61:MUR61"/>
    <mergeCell ref="MSA61:MSG61"/>
    <mergeCell ref="MSH61:MSN61"/>
    <mergeCell ref="MSO61:MSU61"/>
    <mergeCell ref="MSV61:MTB61"/>
    <mergeCell ref="MTC61:MTI61"/>
    <mergeCell ref="MQR61:MQX61"/>
    <mergeCell ref="MQY61:MRE61"/>
    <mergeCell ref="MRF61:MRL61"/>
    <mergeCell ref="MRM61:MRS61"/>
    <mergeCell ref="MRT61:MRZ61"/>
    <mergeCell ref="MPI61:MPO61"/>
    <mergeCell ref="MPP61:MPV61"/>
    <mergeCell ref="MPW61:MQC61"/>
    <mergeCell ref="MQD61:MQJ61"/>
    <mergeCell ref="MQK61:MQQ61"/>
    <mergeCell ref="MNZ61:MOF61"/>
    <mergeCell ref="MOG61:MOM61"/>
    <mergeCell ref="MON61:MOT61"/>
    <mergeCell ref="MOU61:MPA61"/>
    <mergeCell ref="MPB61:MPH61"/>
    <mergeCell ref="MMQ61:MMW61"/>
    <mergeCell ref="MMX61:MND61"/>
    <mergeCell ref="MNE61:MNK61"/>
    <mergeCell ref="MNL61:MNR61"/>
    <mergeCell ref="MNS61:MNY61"/>
    <mergeCell ref="MLH61:MLN61"/>
    <mergeCell ref="MLO61:MLU61"/>
    <mergeCell ref="MLV61:MMB61"/>
    <mergeCell ref="MMC61:MMI61"/>
    <mergeCell ref="MMJ61:MMP61"/>
    <mergeCell ref="MJY61:MKE61"/>
    <mergeCell ref="MKF61:MKL61"/>
    <mergeCell ref="MKM61:MKS61"/>
    <mergeCell ref="MKT61:MKZ61"/>
    <mergeCell ref="MLA61:MLG61"/>
    <mergeCell ref="MIP61:MIV61"/>
    <mergeCell ref="MIW61:MJC61"/>
    <mergeCell ref="MJD61:MJJ61"/>
    <mergeCell ref="MJK61:MJQ61"/>
    <mergeCell ref="MJR61:MJX61"/>
    <mergeCell ref="MHG61:MHM61"/>
    <mergeCell ref="MHN61:MHT61"/>
    <mergeCell ref="MHU61:MIA61"/>
    <mergeCell ref="MIB61:MIH61"/>
    <mergeCell ref="MII61:MIO61"/>
    <mergeCell ref="MFX61:MGD61"/>
    <mergeCell ref="MGE61:MGK61"/>
    <mergeCell ref="MGL61:MGR61"/>
    <mergeCell ref="MGS61:MGY61"/>
    <mergeCell ref="MGZ61:MHF61"/>
    <mergeCell ref="MEO61:MEU61"/>
    <mergeCell ref="MEV61:MFB61"/>
    <mergeCell ref="MFC61:MFI61"/>
    <mergeCell ref="MFJ61:MFP61"/>
    <mergeCell ref="MFQ61:MFW61"/>
    <mergeCell ref="MDF61:MDL61"/>
    <mergeCell ref="MDM61:MDS61"/>
    <mergeCell ref="MDT61:MDZ61"/>
    <mergeCell ref="MEA61:MEG61"/>
    <mergeCell ref="MEH61:MEN61"/>
    <mergeCell ref="MBW61:MCC61"/>
    <mergeCell ref="MCD61:MCJ61"/>
    <mergeCell ref="MCK61:MCQ61"/>
    <mergeCell ref="MCR61:MCX61"/>
    <mergeCell ref="MCY61:MDE61"/>
    <mergeCell ref="MAN61:MAT61"/>
    <mergeCell ref="MAU61:MBA61"/>
    <mergeCell ref="MBB61:MBH61"/>
    <mergeCell ref="MBI61:MBO61"/>
    <mergeCell ref="MBP61:MBV61"/>
    <mergeCell ref="LZE61:LZK61"/>
    <mergeCell ref="LZL61:LZR61"/>
    <mergeCell ref="LZS61:LZY61"/>
    <mergeCell ref="LZZ61:MAF61"/>
    <mergeCell ref="MAG61:MAM61"/>
    <mergeCell ref="LXV61:LYB61"/>
    <mergeCell ref="LYC61:LYI61"/>
    <mergeCell ref="LYJ61:LYP61"/>
    <mergeCell ref="LYQ61:LYW61"/>
    <mergeCell ref="LYX61:LZD61"/>
    <mergeCell ref="LWM61:LWS61"/>
    <mergeCell ref="LWT61:LWZ61"/>
    <mergeCell ref="LXA61:LXG61"/>
    <mergeCell ref="LXH61:LXN61"/>
    <mergeCell ref="LXO61:LXU61"/>
    <mergeCell ref="LVD61:LVJ61"/>
    <mergeCell ref="LVK61:LVQ61"/>
    <mergeCell ref="LVR61:LVX61"/>
    <mergeCell ref="LVY61:LWE61"/>
    <mergeCell ref="LWF61:LWL61"/>
    <mergeCell ref="LTU61:LUA61"/>
    <mergeCell ref="LUB61:LUH61"/>
    <mergeCell ref="LUI61:LUO61"/>
    <mergeCell ref="LUP61:LUV61"/>
    <mergeCell ref="LUW61:LVC61"/>
    <mergeCell ref="LSL61:LSR61"/>
    <mergeCell ref="LSS61:LSY61"/>
    <mergeCell ref="LSZ61:LTF61"/>
    <mergeCell ref="LTG61:LTM61"/>
    <mergeCell ref="LTN61:LTT61"/>
    <mergeCell ref="LRC61:LRI61"/>
    <mergeCell ref="LRJ61:LRP61"/>
    <mergeCell ref="LRQ61:LRW61"/>
    <mergeCell ref="LRX61:LSD61"/>
    <mergeCell ref="LSE61:LSK61"/>
    <mergeCell ref="LPT61:LPZ61"/>
    <mergeCell ref="LQA61:LQG61"/>
    <mergeCell ref="LQH61:LQN61"/>
    <mergeCell ref="LQO61:LQU61"/>
    <mergeCell ref="LQV61:LRB61"/>
    <mergeCell ref="LOK61:LOQ61"/>
    <mergeCell ref="LOR61:LOX61"/>
    <mergeCell ref="LOY61:LPE61"/>
    <mergeCell ref="LPF61:LPL61"/>
    <mergeCell ref="LPM61:LPS61"/>
    <mergeCell ref="LNB61:LNH61"/>
    <mergeCell ref="LNI61:LNO61"/>
    <mergeCell ref="LNP61:LNV61"/>
    <mergeCell ref="LNW61:LOC61"/>
    <mergeCell ref="LOD61:LOJ61"/>
    <mergeCell ref="LLS61:LLY61"/>
    <mergeCell ref="LLZ61:LMF61"/>
    <mergeCell ref="LMG61:LMM61"/>
    <mergeCell ref="LMN61:LMT61"/>
    <mergeCell ref="LMU61:LNA61"/>
    <mergeCell ref="LKJ61:LKP61"/>
    <mergeCell ref="LKQ61:LKW61"/>
    <mergeCell ref="LKX61:LLD61"/>
    <mergeCell ref="LLE61:LLK61"/>
    <mergeCell ref="LLL61:LLR61"/>
    <mergeCell ref="LJA61:LJG61"/>
    <mergeCell ref="LJH61:LJN61"/>
    <mergeCell ref="LJO61:LJU61"/>
    <mergeCell ref="LJV61:LKB61"/>
    <mergeCell ref="LKC61:LKI61"/>
    <mergeCell ref="LHR61:LHX61"/>
    <mergeCell ref="LHY61:LIE61"/>
    <mergeCell ref="LIF61:LIL61"/>
    <mergeCell ref="LIM61:LIS61"/>
    <mergeCell ref="LIT61:LIZ61"/>
    <mergeCell ref="LGI61:LGO61"/>
    <mergeCell ref="LGP61:LGV61"/>
    <mergeCell ref="LGW61:LHC61"/>
    <mergeCell ref="LHD61:LHJ61"/>
    <mergeCell ref="LHK61:LHQ61"/>
    <mergeCell ref="LEZ61:LFF61"/>
    <mergeCell ref="LFG61:LFM61"/>
    <mergeCell ref="LFN61:LFT61"/>
    <mergeCell ref="LFU61:LGA61"/>
    <mergeCell ref="LGB61:LGH61"/>
    <mergeCell ref="LDQ61:LDW61"/>
    <mergeCell ref="LDX61:LED61"/>
    <mergeCell ref="LEE61:LEK61"/>
    <mergeCell ref="LEL61:LER61"/>
    <mergeCell ref="LES61:LEY61"/>
    <mergeCell ref="LCH61:LCN61"/>
    <mergeCell ref="LCO61:LCU61"/>
    <mergeCell ref="LCV61:LDB61"/>
    <mergeCell ref="LDC61:LDI61"/>
    <mergeCell ref="LDJ61:LDP61"/>
    <mergeCell ref="LAY61:LBE61"/>
    <mergeCell ref="LBF61:LBL61"/>
    <mergeCell ref="LBM61:LBS61"/>
    <mergeCell ref="LBT61:LBZ61"/>
    <mergeCell ref="LCA61:LCG61"/>
    <mergeCell ref="KZP61:KZV61"/>
    <mergeCell ref="KZW61:LAC61"/>
    <mergeCell ref="LAD61:LAJ61"/>
    <mergeCell ref="LAK61:LAQ61"/>
    <mergeCell ref="LAR61:LAX61"/>
    <mergeCell ref="KYG61:KYM61"/>
    <mergeCell ref="KYN61:KYT61"/>
    <mergeCell ref="KYU61:KZA61"/>
    <mergeCell ref="KZB61:KZH61"/>
    <mergeCell ref="KZI61:KZO61"/>
    <mergeCell ref="KWX61:KXD61"/>
    <mergeCell ref="KXE61:KXK61"/>
    <mergeCell ref="KXL61:KXR61"/>
    <mergeCell ref="KXS61:KXY61"/>
    <mergeCell ref="KXZ61:KYF61"/>
    <mergeCell ref="KVO61:KVU61"/>
    <mergeCell ref="KVV61:KWB61"/>
    <mergeCell ref="KWC61:KWI61"/>
    <mergeCell ref="KWJ61:KWP61"/>
    <mergeCell ref="KWQ61:KWW61"/>
    <mergeCell ref="KUF61:KUL61"/>
    <mergeCell ref="KUM61:KUS61"/>
    <mergeCell ref="KUT61:KUZ61"/>
    <mergeCell ref="KVA61:KVG61"/>
    <mergeCell ref="KVH61:KVN61"/>
    <mergeCell ref="KSW61:KTC61"/>
    <mergeCell ref="KTD61:KTJ61"/>
    <mergeCell ref="KTK61:KTQ61"/>
    <mergeCell ref="KTR61:KTX61"/>
    <mergeCell ref="KTY61:KUE61"/>
    <mergeCell ref="KRN61:KRT61"/>
    <mergeCell ref="KRU61:KSA61"/>
    <mergeCell ref="KSB61:KSH61"/>
    <mergeCell ref="KSI61:KSO61"/>
    <mergeCell ref="KSP61:KSV61"/>
    <mergeCell ref="KQE61:KQK61"/>
    <mergeCell ref="KQL61:KQR61"/>
    <mergeCell ref="KQS61:KQY61"/>
    <mergeCell ref="KQZ61:KRF61"/>
    <mergeCell ref="KRG61:KRM61"/>
    <mergeCell ref="KOV61:KPB61"/>
    <mergeCell ref="KPC61:KPI61"/>
    <mergeCell ref="KPJ61:KPP61"/>
    <mergeCell ref="KPQ61:KPW61"/>
    <mergeCell ref="KPX61:KQD61"/>
    <mergeCell ref="KNM61:KNS61"/>
    <mergeCell ref="KNT61:KNZ61"/>
    <mergeCell ref="KOA61:KOG61"/>
    <mergeCell ref="KOH61:KON61"/>
    <mergeCell ref="KOO61:KOU61"/>
    <mergeCell ref="KMD61:KMJ61"/>
    <mergeCell ref="KMK61:KMQ61"/>
    <mergeCell ref="KMR61:KMX61"/>
    <mergeCell ref="KMY61:KNE61"/>
    <mergeCell ref="KNF61:KNL61"/>
    <mergeCell ref="KKU61:KLA61"/>
    <mergeCell ref="KLB61:KLH61"/>
    <mergeCell ref="KLI61:KLO61"/>
    <mergeCell ref="KLP61:KLV61"/>
    <mergeCell ref="KLW61:KMC61"/>
    <mergeCell ref="KJL61:KJR61"/>
    <mergeCell ref="KJS61:KJY61"/>
    <mergeCell ref="KJZ61:KKF61"/>
    <mergeCell ref="KKG61:KKM61"/>
    <mergeCell ref="KKN61:KKT61"/>
    <mergeCell ref="KIC61:KII61"/>
    <mergeCell ref="KIJ61:KIP61"/>
    <mergeCell ref="KIQ61:KIW61"/>
    <mergeCell ref="KIX61:KJD61"/>
    <mergeCell ref="KJE61:KJK61"/>
    <mergeCell ref="KGT61:KGZ61"/>
    <mergeCell ref="KHA61:KHG61"/>
    <mergeCell ref="KHH61:KHN61"/>
    <mergeCell ref="KHO61:KHU61"/>
    <mergeCell ref="KHV61:KIB61"/>
    <mergeCell ref="KFK61:KFQ61"/>
    <mergeCell ref="KFR61:KFX61"/>
    <mergeCell ref="KFY61:KGE61"/>
    <mergeCell ref="KGF61:KGL61"/>
    <mergeCell ref="KGM61:KGS61"/>
    <mergeCell ref="KEB61:KEH61"/>
    <mergeCell ref="KEI61:KEO61"/>
    <mergeCell ref="KEP61:KEV61"/>
    <mergeCell ref="KEW61:KFC61"/>
    <mergeCell ref="KFD61:KFJ61"/>
    <mergeCell ref="KCS61:KCY61"/>
    <mergeCell ref="KCZ61:KDF61"/>
    <mergeCell ref="KDG61:KDM61"/>
    <mergeCell ref="KDN61:KDT61"/>
    <mergeCell ref="KDU61:KEA61"/>
    <mergeCell ref="KBJ61:KBP61"/>
    <mergeCell ref="KBQ61:KBW61"/>
    <mergeCell ref="KBX61:KCD61"/>
    <mergeCell ref="KCE61:KCK61"/>
    <mergeCell ref="KCL61:KCR61"/>
    <mergeCell ref="KAA61:KAG61"/>
    <mergeCell ref="KAH61:KAN61"/>
    <mergeCell ref="KAO61:KAU61"/>
    <mergeCell ref="KAV61:KBB61"/>
    <mergeCell ref="KBC61:KBI61"/>
    <mergeCell ref="JYR61:JYX61"/>
    <mergeCell ref="JYY61:JZE61"/>
    <mergeCell ref="JZF61:JZL61"/>
    <mergeCell ref="JZM61:JZS61"/>
    <mergeCell ref="JZT61:JZZ61"/>
    <mergeCell ref="JXI61:JXO61"/>
    <mergeCell ref="JXP61:JXV61"/>
    <mergeCell ref="JXW61:JYC61"/>
    <mergeCell ref="JYD61:JYJ61"/>
    <mergeCell ref="JYK61:JYQ61"/>
    <mergeCell ref="JVZ61:JWF61"/>
    <mergeCell ref="JWG61:JWM61"/>
    <mergeCell ref="JWN61:JWT61"/>
    <mergeCell ref="JWU61:JXA61"/>
    <mergeCell ref="JXB61:JXH61"/>
    <mergeCell ref="JUQ61:JUW61"/>
    <mergeCell ref="JUX61:JVD61"/>
    <mergeCell ref="JVE61:JVK61"/>
    <mergeCell ref="JVL61:JVR61"/>
    <mergeCell ref="JVS61:JVY61"/>
    <mergeCell ref="JTH61:JTN61"/>
    <mergeCell ref="JTO61:JTU61"/>
    <mergeCell ref="JTV61:JUB61"/>
    <mergeCell ref="JUC61:JUI61"/>
    <mergeCell ref="JUJ61:JUP61"/>
    <mergeCell ref="JRY61:JSE61"/>
    <mergeCell ref="JSF61:JSL61"/>
    <mergeCell ref="JSM61:JSS61"/>
    <mergeCell ref="JST61:JSZ61"/>
    <mergeCell ref="JTA61:JTG61"/>
    <mergeCell ref="JQP61:JQV61"/>
    <mergeCell ref="JQW61:JRC61"/>
    <mergeCell ref="JRD61:JRJ61"/>
    <mergeCell ref="JRK61:JRQ61"/>
    <mergeCell ref="JRR61:JRX61"/>
    <mergeCell ref="JPG61:JPM61"/>
    <mergeCell ref="JPN61:JPT61"/>
    <mergeCell ref="JPU61:JQA61"/>
    <mergeCell ref="JQB61:JQH61"/>
    <mergeCell ref="JQI61:JQO61"/>
    <mergeCell ref="JNX61:JOD61"/>
    <mergeCell ref="JOE61:JOK61"/>
    <mergeCell ref="JOL61:JOR61"/>
    <mergeCell ref="JOS61:JOY61"/>
    <mergeCell ref="JOZ61:JPF61"/>
    <mergeCell ref="JMO61:JMU61"/>
    <mergeCell ref="JMV61:JNB61"/>
    <mergeCell ref="JNC61:JNI61"/>
    <mergeCell ref="JNJ61:JNP61"/>
    <mergeCell ref="JNQ61:JNW61"/>
    <mergeCell ref="JLF61:JLL61"/>
    <mergeCell ref="JLM61:JLS61"/>
    <mergeCell ref="JLT61:JLZ61"/>
    <mergeCell ref="JMA61:JMG61"/>
    <mergeCell ref="JMH61:JMN61"/>
    <mergeCell ref="JJW61:JKC61"/>
    <mergeCell ref="JKD61:JKJ61"/>
    <mergeCell ref="JKK61:JKQ61"/>
    <mergeCell ref="JKR61:JKX61"/>
    <mergeCell ref="JKY61:JLE61"/>
    <mergeCell ref="JIN61:JIT61"/>
    <mergeCell ref="JIU61:JJA61"/>
    <mergeCell ref="JJB61:JJH61"/>
    <mergeCell ref="JJI61:JJO61"/>
    <mergeCell ref="JJP61:JJV61"/>
    <mergeCell ref="JHE61:JHK61"/>
    <mergeCell ref="JHL61:JHR61"/>
    <mergeCell ref="JHS61:JHY61"/>
    <mergeCell ref="JHZ61:JIF61"/>
    <mergeCell ref="JIG61:JIM61"/>
    <mergeCell ref="JFV61:JGB61"/>
    <mergeCell ref="JGC61:JGI61"/>
    <mergeCell ref="JGJ61:JGP61"/>
    <mergeCell ref="JGQ61:JGW61"/>
    <mergeCell ref="JGX61:JHD61"/>
    <mergeCell ref="JEM61:JES61"/>
    <mergeCell ref="JET61:JEZ61"/>
    <mergeCell ref="JFA61:JFG61"/>
    <mergeCell ref="JFH61:JFN61"/>
    <mergeCell ref="JFO61:JFU61"/>
    <mergeCell ref="JDD61:JDJ61"/>
    <mergeCell ref="JDK61:JDQ61"/>
    <mergeCell ref="JDR61:JDX61"/>
    <mergeCell ref="JDY61:JEE61"/>
    <mergeCell ref="JEF61:JEL61"/>
    <mergeCell ref="JBU61:JCA61"/>
    <mergeCell ref="JCB61:JCH61"/>
    <mergeCell ref="JCI61:JCO61"/>
    <mergeCell ref="JCP61:JCV61"/>
    <mergeCell ref="JCW61:JDC61"/>
    <mergeCell ref="JAL61:JAR61"/>
    <mergeCell ref="JAS61:JAY61"/>
    <mergeCell ref="JAZ61:JBF61"/>
    <mergeCell ref="JBG61:JBM61"/>
    <mergeCell ref="JBN61:JBT61"/>
    <mergeCell ref="IZC61:IZI61"/>
    <mergeCell ref="IZJ61:IZP61"/>
    <mergeCell ref="IZQ61:IZW61"/>
    <mergeCell ref="IZX61:JAD61"/>
    <mergeCell ref="JAE61:JAK61"/>
    <mergeCell ref="IXT61:IXZ61"/>
    <mergeCell ref="IYA61:IYG61"/>
    <mergeCell ref="IYH61:IYN61"/>
    <mergeCell ref="IYO61:IYU61"/>
    <mergeCell ref="IYV61:IZB61"/>
    <mergeCell ref="IWK61:IWQ61"/>
    <mergeCell ref="IWR61:IWX61"/>
    <mergeCell ref="IWY61:IXE61"/>
    <mergeCell ref="IXF61:IXL61"/>
    <mergeCell ref="IXM61:IXS61"/>
    <mergeCell ref="IVB61:IVH61"/>
    <mergeCell ref="IVI61:IVO61"/>
    <mergeCell ref="IVP61:IVV61"/>
    <mergeCell ref="IVW61:IWC61"/>
    <mergeCell ref="IWD61:IWJ61"/>
    <mergeCell ref="ITS61:ITY61"/>
    <mergeCell ref="ITZ61:IUF61"/>
    <mergeCell ref="IUG61:IUM61"/>
    <mergeCell ref="IUN61:IUT61"/>
    <mergeCell ref="IUU61:IVA61"/>
    <mergeCell ref="ISJ61:ISP61"/>
    <mergeCell ref="ISQ61:ISW61"/>
    <mergeCell ref="ISX61:ITD61"/>
    <mergeCell ref="ITE61:ITK61"/>
    <mergeCell ref="ITL61:ITR61"/>
    <mergeCell ref="IRA61:IRG61"/>
    <mergeCell ref="IRH61:IRN61"/>
    <mergeCell ref="IRO61:IRU61"/>
    <mergeCell ref="IRV61:ISB61"/>
    <mergeCell ref="ISC61:ISI61"/>
    <mergeCell ref="IPR61:IPX61"/>
    <mergeCell ref="IPY61:IQE61"/>
    <mergeCell ref="IQF61:IQL61"/>
    <mergeCell ref="IQM61:IQS61"/>
    <mergeCell ref="IQT61:IQZ61"/>
    <mergeCell ref="IOI61:IOO61"/>
    <mergeCell ref="IOP61:IOV61"/>
    <mergeCell ref="IOW61:IPC61"/>
    <mergeCell ref="IPD61:IPJ61"/>
    <mergeCell ref="IPK61:IPQ61"/>
    <mergeCell ref="IMZ61:INF61"/>
    <mergeCell ref="ING61:INM61"/>
    <mergeCell ref="INN61:INT61"/>
    <mergeCell ref="INU61:IOA61"/>
    <mergeCell ref="IOB61:IOH61"/>
    <mergeCell ref="ILQ61:ILW61"/>
    <mergeCell ref="ILX61:IMD61"/>
    <mergeCell ref="IME61:IMK61"/>
    <mergeCell ref="IML61:IMR61"/>
    <mergeCell ref="IMS61:IMY61"/>
    <mergeCell ref="IKH61:IKN61"/>
    <mergeCell ref="IKO61:IKU61"/>
    <mergeCell ref="IKV61:ILB61"/>
    <mergeCell ref="ILC61:ILI61"/>
    <mergeCell ref="ILJ61:ILP61"/>
    <mergeCell ref="IIY61:IJE61"/>
    <mergeCell ref="IJF61:IJL61"/>
    <mergeCell ref="IJM61:IJS61"/>
    <mergeCell ref="IJT61:IJZ61"/>
    <mergeCell ref="IKA61:IKG61"/>
    <mergeCell ref="IHP61:IHV61"/>
    <mergeCell ref="IHW61:IIC61"/>
    <mergeCell ref="IID61:IIJ61"/>
    <mergeCell ref="IIK61:IIQ61"/>
    <mergeCell ref="IIR61:IIX61"/>
    <mergeCell ref="IGG61:IGM61"/>
    <mergeCell ref="IGN61:IGT61"/>
    <mergeCell ref="IGU61:IHA61"/>
    <mergeCell ref="IHB61:IHH61"/>
    <mergeCell ref="IHI61:IHO61"/>
    <mergeCell ref="IEX61:IFD61"/>
    <mergeCell ref="IFE61:IFK61"/>
    <mergeCell ref="IFL61:IFR61"/>
    <mergeCell ref="IFS61:IFY61"/>
    <mergeCell ref="IFZ61:IGF61"/>
    <mergeCell ref="IDO61:IDU61"/>
    <mergeCell ref="IDV61:IEB61"/>
    <mergeCell ref="IEC61:IEI61"/>
    <mergeCell ref="IEJ61:IEP61"/>
    <mergeCell ref="IEQ61:IEW61"/>
    <mergeCell ref="ICF61:ICL61"/>
    <mergeCell ref="ICM61:ICS61"/>
    <mergeCell ref="ICT61:ICZ61"/>
    <mergeCell ref="IDA61:IDG61"/>
    <mergeCell ref="IDH61:IDN61"/>
    <mergeCell ref="IAW61:IBC61"/>
    <mergeCell ref="IBD61:IBJ61"/>
    <mergeCell ref="IBK61:IBQ61"/>
    <mergeCell ref="IBR61:IBX61"/>
    <mergeCell ref="IBY61:ICE61"/>
    <mergeCell ref="HZN61:HZT61"/>
    <mergeCell ref="HZU61:IAA61"/>
    <mergeCell ref="IAB61:IAH61"/>
    <mergeCell ref="IAI61:IAO61"/>
    <mergeCell ref="IAP61:IAV61"/>
    <mergeCell ref="HYE61:HYK61"/>
    <mergeCell ref="HYL61:HYR61"/>
    <mergeCell ref="HYS61:HYY61"/>
    <mergeCell ref="HYZ61:HZF61"/>
    <mergeCell ref="HZG61:HZM61"/>
    <mergeCell ref="HWV61:HXB61"/>
    <mergeCell ref="HXC61:HXI61"/>
    <mergeCell ref="HXJ61:HXP61"/>
    <mergeCell ref="HXQ61:HXW61"/>
    <mergeCell ref="HXX61:HYD61"/>
    <mergeCell ref="HVM61:HVS61"/>
    <mergeCell ref="HVT61:HVZ61"/>
    <mergeCell ref="HWA61:HWG61"/>
    <mergeCell ref="HWH61:HWN61"/>
    <mergeCell ref="HWO61:HWU61"/>
    <mergeCell ref="HUD61:HUJ61"/>
    <mergeCell ref="HUK61:HUQ61"/>
    <mergeCell ref="HUR61:HUX61"/>
    <mergeCell ref="HUY61:HVE61"/>
    <mergeCell ref="HVF61:HVL61"/>
    <mergeCell ref="HSU61:HTA61"/>
    <mergeCell ref="HTB61:HTH61"/>
    <mergeCell ref="HTI61:HTO61"/>
    <mergeCell ref="HTP61:HTV61"/>
    <mergeCell ref="HTW61:HUC61"/>
    <mergeCell ref="HRL61:HRR61"/>
    <mergeCell ref="HRS61:HRY61"/>
    <mergeCell ref="HRZ61:HSF61"/>
    <mergeCell ref="HSG61:HSM61"/>
    <mergeCell ref="HSN61:HST61"/>
    <mergeCell ref="HQC61:HQI61"/>
    <mergeCell ref="HQJ61:HQP61"/>
    <mergeCell ref="HQQ61:HQW61"/>
    <mergeCell ref="HQX61:HRD61"/>
    <mergeCell ref="HRE61:HRK61"/>
    <mergeCell ref="HOT61:HOZ61"/>
    <mergeCell ref="HPA61:HPG61"/>
    <mergeCell ref="HPH61:HPN61"/>
    <mergeCell ref="HPO61:HPU61"/>
    <mergeCell ref="HPV61:HQB61"/>
    <mergeCell ref="HNK61:HNQ61"/>
    <mergeCell ref="HNR61:HNX61"/>
    <mergeCell ref="HNY61:HOE61"/>
    <mergeCell ref="HOF61:HOL61"/>
    <mergeCell ref="HOM61:HOS61"/>
    <mergeCell ref="HMB61:HMH61"/>
    <mergeCell ref="HMI61:HMO61"/>
    <mergeCell ref="HMP61:HMV61"/>
    <mergeCell ref="HMW61:HNC61"/>
    <mergeCell ref="HND61:HNJ61"/>
    <mergeCell ref="HKS61:HKY61"/>
    <mergeCell ref="HKZ61:HLF61"/>
    <mergeCell ref="HLG61:HLM61"/>
    <mergeCell ref="HLN61:HLT61"/>
    <mergeCell ref="HLU61:HMA61"/>
    <mergeCell ref="HJJ61:HJP61"/>
    <mergeCell ref="HJQ61:HJW61"/>
    <mergeCell ref="HJX61:HKD61"/>
    <mergeCell ref="HKE61:HKK61"/>
    <mergeCell ref="HKL61:HKR61"/>
    <mergeCell ref="HIA61:HIG61"/>
    <mergeCell ref="HIH61:HIN61"/>
    <mergeCell ref="HIO61:HIU61"/>
    <mergeCell ref="HIV61:HJB61"/>
    <mergeCell ref="HJC61:HJI61"/>
    <mergeCell ref="HGR61:HGX61"/>
    <mergeCell ref="HGY61:HHE61"/>
    <mergeCell ref="HHF61:HHL61"/>
    <mergeCell ref="HHM61:HHS61"/>
    <mergeCell ref="HHT61:HHZ61"/>
    <mergeCell ref="HFI61:HFO61"/>
    <mergeCell ref="HFP61:HFV61"/>
    <mergeCell ref="HFW61:HGC61"/>
    <mergeCell ref="HGD61:HGJ61"/>
    <mergeCell ref="HGK61:HGQ61"/>
    <mergeCell ref="HDZ61:HEF61"/>
    <mergeCell ref="HEG61:HEM61"/>
    <mergeCell ref="HEN61:HET61"/>
    <mergeCell ref="HEU61:HFA61"/>
    <mergeCell ref="HFB61:HFH61"/>
    <mergeCell ref="HCQ61:HCW61"/>
    <mergeCell ref="HCX61:HDD61"/>
    <mergeCell ref="HDE61:HDK61"/>
    <mergeCell ref="HDL61:HDR61"/>
    <mergeCell ref="HDS61:HDY61"/>
    <mergeCell ref="HBH61:HBN61"/>
    <mergeCell ref="HBO61:HBU61"/>
    <mergeCell ref="HBV61:HCB61"/>
    <mergeCell ref="HCC61:HCI61"/>
    <mergeCell ref="HCJ61:HCP61"/>
    <mergeCell ref="GZY61:HAE61"/>
    <mergeCell ref="HAF61:HAL61"/>
    <mergeCell ref="HAM61:HAS61"/>
    <mergeCell ref="HAT61:HAZ61"/>
    <mergeCell ref="HBA61:HBG61"/>
    <mergeCell ref="GYP61:GYV61"/>
    <mergeCell ref="GYW61:GZC61"/>
    <mergeCell ref="GZD61:GZJ61"/>
    <mergeCell ref="GZK61:GZQ61"/>
    <mergeCell ref="GZR61:GZX61"/>
    <mergeCell ref="GXG61:GXM61"/>
    <mergeCell ref="GXN61:GXT61"/>
    <mergeCell ref="GXU61:GYA61"/>
    <mergeCell ref="GYB61:GYH61"/>
    <mergeCell ref="GYI61:GYO61"/>
    <mergeCell ref="GVX61:GWD61"/>
    <mergeCell ref="GWE61:GWK61"/>
    <mergeCell ref="GWL61:GWR61"/>
    <mergeCell ref="GWS61:GWY61"/>
    <mergeCell ref="GWZ61:GXF61"/>
    <mergeCell ref="GUO61:GUU61"/>
    <mergeCell ref="GUV61:GVB61"/>
    <mergeCell ref="GVC61:GVI61"/>
    <mergeCell ref="GVJ61:GVP61"/>
    <mergeCell ref="GVQ61:GVW61"/>
    <mergeCell ref="GTF61:GTL61"/>
    <mergeCell ref="GTM61:GTS61"/>
    <mergeCell ref="GTT61:GTZ61"/>
    <mergeCell ref="GUA61:GUG61"/>
    <mergeCell ref="GUH61:GUN61"/>
    <mergeCell ref="GRW61:GSC61"/>
    <mergeCell ref="GSD61:GSJ61"/>
    <mergeCell ref="GSK61:GSQ61"/>
    <mergeCell ref="GSR61:GSX61"/>
    <mergeCell ref="GSY61:GTE61"/>
    <mergeCell ref="GQN61:GQT61"/>
    <mergeCell ref="GQU61:GRA61"/>
    <mergeCell ref="GRB61:GRH61"/>
    <mergeCell ref="GRI61:GRO61"/>
    <mergeCell ref="GRP61:GRV61"/>
    <mergeCell ref="GPE61:GPK61"/>
    <mergeCell ref="GPL61:GPR61"/>
    <mergeCell ref="GPS61:GPY61"/>
    <mergeCell ref="GPZ61:GQF61"/>
    <mergeCell ref="GQG61:GQM61"/>
    <mergeCell ref="GNV61:GOB61"/>
    <mergeCell ref="GOC61:GOI61"/>
    <mergeCell ref="GOJ61:GOP61"/>
    <mergeCell ref="GOQ61:GOW61"/>
    <mergeCell ref="GOX61:GPD61"/>
    <mergeCell ref="GMM61:GMS61"/>
    <mergeCell ref="GMT61:GMZ61"/>
    <mergeCell ref="GNA61:GNG61"/>
    <mergeCell ref="GNH61:GNN61"/>
    <mergeCell ref="GNO61:GNU61"/>
    <mergeCell ref="GLD61:GLJ61"/>
    <mergeCell ref="GLK61:GLQ61"/>
    <mergeCell ref="GLR61:GLX61"/>
    <mergeCell ref="GLY61:GME61"/>
    <mergeCell ref="GMF61:GML61"/>
    <mergeCell ref="GJU61:GKA61"/>
    <mergeCell ref="GKB61:GKH61"/>
    <mergeCell ref="GKI61:GKO61"/>
    <mergeCell ref="GKP61:GKV61"/>
    <mergeCell ref="GKW61:GLC61"/>
    <mergeCell ref="GIL61:GIR61"/>
    <mergeCell ref="GIS61:GIY61"/>
    <mergeCell ref="GIZ61:GJF61"/>
    <mergeCell ref="GJG61:GJM61"/>
    <mergeCell ref="GJN61:GJT61"/>
    <mergeCell ref="GHC61:GHI61"/>
    <mergeCell ref="GHJ61:GHP61"/>
    <mergeCell ref="GHQ61:GHW61"/>
    <mergeCell ref="GHX61:GID61"/>
    <mergeCell ref="GIE61:GIK61"/>
    <mergeCell ref="GFT61:GFZ61"/>
    <mergeCell ref="GGA61:GGG61"/>
    <mergeCell ref="GGH61:GGN61"/>
    <mergeCell ref="GGO61:GGU61"/>
    <mergeCell ref="GGV61:GHB61"/>
    <mergeCell ref="GEK61:GEQ61"/>
    <mergeCell ref="GER61:GEX61"/>
    <mergeCell ref="GEY61:GFE61"/>
    <mergeCell ref="GFF61:GFL61"/>
    <mergeCell ref="GFM61:GFS61"/>
    <mergeCell ref="GDB61:GDH61"/>
    <mergeCell ref="GDI61:GDO61"/>
    <mergeCell ref="GDP61:GDV61"/>
    <mergeCell ref="GDW61:GEC61"/>
    <mergeCell ref="GED61:GEJ61"/>
    <mergeCell ref="GBS61:GBY61"/>
    <mergeCell ref="GBZ61:GCF61"/>
    <mergeCell ref="GCG61:GCM61"/>
    <mergeCell ref="GCN61:GCT61"/>
    <mergeCell ref="GCU61:GDA61"/>
    <mergeCell ref="GAJ61:GAP61"/>
    <mergeCell ref="GAQ61:GAW61"/>
    <mergeCell ref="GAX61:GBD61"/>
    <mergeCell ref="GBE61:GBK61"/>
    <mergeCell ref="GBL61:GBR61"/>
    <mergeCell ref="FZA61:FZG61"/>
    <mergeCell ref="FZH61:FZN61"/>
    <mergeCell ref="FZO61:FZU61"/>
    <mergeCell ref="FZV61:GAB61"/>
    <mergeCell ref="GAC61:GAI61"/>
    <mergeCell ref="FXR61:FXX61"/>
    <mergeCell ref="FXY61:FYE61"/>
    <mergeCell ref="FYF61:FYL61"/>
    <mergeCell ref="FYM61:FYS61"/>
    <mergeCell ref="FYT61:FYZ61"/>
    <mergeCell ref="FWI61:FWO61"/>
    <mergeCell ref="FWP61:FWV61"/>
    <mergeCell ref="FWW61:FXC61"/>
    <mergeCell ref="FXD61:FXJ61"/>
    <mergeCell ref="FXK61:FXQ61"/>
    <mergeCell ref="FUZ61:FVF61"/>
    <mergeCell ref="FVG61:FVM61"/>
    <mergeCell ref="FVN61:FVT61"/>
    <mergeCell ref="FVU61:FWA61"/>
    <mergeCell ref="FWB61:FWH61"/>
    <mergeCell ref="FTQ61:FTW61"/>
    <mergeCell ref="FTX61:FUD61"/>
    <mergeCell ref="FUE61:FUK61"/>
    <mergeCell ref="FUL61:FUR61"/>
    <mergeCell ref="FUS61:FUY61"/>
    <mergeCell ref="FSH61:FSN61"/>
    <mergeCell ref="FSO61:FSU61"/>
    <mergeCell ref="FSV61:FTB61"/>
    <mergeCell ref="FTC61:FTI61"/>
    <mergeCell ref="FTJ61:FTP61"/>
    <mergeCell ref="FQY61:FRE61"/>
    <mergeCell ref="FRF61:FRL61"/>
    <mergeCell ref="FRM61:FRS61"/>
    <mergeCell ref="FRT61:FRZ61"/>
    <mergeCell ref="FSA61:FSG61"/>
    <mergeCell ref="FPP61:FPV61"/>
    <mergeCell ref="FPW61:FQC61"/>
    <mergeCell ref="FQD61:FQJ61"/>
    <mergeCell ref="FQK61:FQQ61"/>
    <mergeCell ref="FQR61:FQX61"/>
    <mergeCell ref="FOG61:FOM61"/>
    <mergeCell ref="FON61:FOT61"/>
    <mergeCell ref="FOU61:FPA61"/>
    <mergeCell ref="FPB61:FPH61"/>
    <mergeCell ref="FPI61:FPO61"/>
    <mergeCell ref="FMX61:FND61"/>
    <mergeCell ref="FNE61:FNK61"/>
    <mergeCell ref="FNL61:FNR61"/>
    <mergeCell ref="FNS61:FNY61"/>
    <mergeCell ref="FNZ61:FOF61"/>
    <mergeCell ref="FLO61:FLU61"/>
    <mergeCell ref="FLV61:FMB61"/>
    <mergeCell ref="FMC61:FMI61"/>
    <mergeCell ref="FMJ61:FMP61"/>
    <mergeCell ref="FMQ61:FMW61"/>
    <mergeCell ref="FKF61:FKL61"/>
    <mergeCell ref="FKM61:FKS61"/>
    <mergeCell ref="FKT61:FKZ61"/>
    <mergeCell ref="FLA61:FLG61"/>
    <mergeCell ref="FLH61:FLN61"/>
    <mergeCell ref="FIW61:FJC61"/>
    <mergeCell ref="FJD61:FJJ61"/>
    <mergeCell ref="FJK61:FJQ61"/>
    <mergeCell ref="FJR61:FJX61"/>
    <mergeCell ref="FJY61:FKE61"/>
    <mergeCell ref="FHN61:FHT61"/>
    <mergeCell ref="FHU61:FIA61"/>
    <mergeCell ref="FIB61:FIH61"/>
    <mergeCell ref="FII61:FIO61"/>
    <mergeCell ref="FIP61:FIV61"/>
    <mergeCell ref="FGE61:FGK61"/>
    <mergeCell ref="FGL61:FGR61"/>
    <mergeCell ref="FGS61:FGY61"/>
    <mergeCell ref="FGZ61:FHF61"/>
    <mergeCell ref="FHG61:FHM61"/>
    <mergeCell ref="FEV61:FFB61"/>
    <mergeCell ref="FFC61:FFI61"/>
    <mergeCell ref="FFJ61:FFP61"/>
    <mergeCell ref="FFQ61:FFW61"/>
    <mergeCell ref="FFX61:FGD61"/>
    <mergeCell ref="FDM61:FDS61"/>
    <mergeCell ref="FDT61:FDZ61"/>
    <mergeCell ref="FEA61:FEG61"/>
    <mergeCell ref="FEH61:FEN61"/>
    <mergeCell ref="FEO61:FEU61"/>
    <mergeCell ref="FCD61:FCJ61"/>
    <mergeCell ref="FCK61:FCQ61"/>
    <mergeCell ref="FCR61:FCX61"/>
    <mergeCell ref="FCY61:FDE61"/>
    <mergeCell ref="FDF61:FDL61"/>
    <mergeCell ref="FAU61:FBA61"/>
    <mergeCell ref="FBB61:FBH61"/>
    <mergeCell ref="FBI61:FBO61"/>
    <mergeCell ref="FBP61:FBV61"/>
    <mergeCell ref="FBW61:FCC61"/>
    <mergeCell ref="EZL61:EZR61"/>
    <mergeCell ref="EZS61:EZY61"/>
    <mergeCell ref="EZZ61:FAF61"/>
    <mergeCell ref="FAG61:FAM61"/>
    <mergeCell ref="FAN61:FAT61"/>
    <mergeCell ref="EYC61:EYI61"/>
    <mergeCell ref="EYJ61:EYP61"/>
    <mergeCell ref="EYQ61:EYW61"/>
    <mergeCell ref="EYX61:EZD61"/>
    <mergeCell ref="EZE61:EZK61"/>
    <mergeCell ref="EWT61:EWZ61"/>
    <mergeCell ref="EXA61:EXG61"/>
    <mergeCell ref="EXH61:EXN61"/>
    <mergeCell ref="EXO61:EXU61"/>
    <mergeCell ref="EXV61:EYB61"/>
    <mergeCell ref="EVK61:EVQ61"/>
    <mergeCell ref="EVR61:EVX61"/>
    <mergeCell ref="EVY61:EWE61"/>
    <mergeCell ref="EWF61:EWL61"/>
    <mergeCell ref="EWM61:EWS61"/>
    <mergeCell ref="EUB61:EUH61"/>
    <mergeCell ref="EUI61:EUO61"/>
    <mergeCell ref="EUP61:EUV61"/>
    <mergeCell ref="EUW61:EVC61"/>
    <mergeCell ref="EVD61:EVJ61"/>
    <mergeCell ref="ESS61:ESY61"/>
    <mergeCell ref="ESZ61:ETF61"/>
    <mergeCell ref="ETG61:ETM61"/>
    <mergeCell ref="ETN61:ETT61"/>
    <mergeCell ref="ETU61:EUA61"/>
    <mergeCell ref="ERJ61:ERP61"/>
    <mergeCell ref="ERQ61:ERW61"/>
    <mergeCell ref="ERX61:ESD61"/>
    <mergeCell ref="ESE61:ESK61"/>
    <mergeCell ref="ESL61:ESR61"/>
    <mergeCell ref="EQA61:EQG61"/>
    <mergeCell ref="EQH61:EQN61"/>
    <mergeCell ref="EQO61:EQU61"/>
    <mergeCell ref="EQV61:ERB61"/>
    <mergeCell ref="ERC61:ERI61"/>
    <mergeCell ref="EOR61:EOX61"/>
    <mergeCell ref="EOY61:EPE61"/>
    <mergeCell ref="EPF61:EPL61"/>
    <mergeCell ref="EPM61:EPS61"/>
    <mergeCell ref="EPT61:EPZ61"/>
    <mergeCell ref="ENI61:ENO61"/>
    <mergeCell ref="ENP61:ENV61"/>
    <mergeCell ref="ENW61:EOC61"/>
    <mergeCell ref="EOD61:EOJ61"/>
    <mergeCell ref="EOK61:EOQ61"/>
    <mergeCell ref="ELZ61:EMF61"/>
    <mergeCell ref="EMG61:EMM61"/>
    <mergeCell ref="EMN61:EMT61"/>
    <mergeCell ref="EMU61:ENA61"/>
    <mergeCell ref="ENB61:ENH61"/>
    <mergeCell ref="EKQ61:EKW61"/>
    <mergeCell ref="EKX61:ELD61"/>
    <mergeCell ref="ELE61:ELK61"/>
    <mergeCell ref="ELL61:ELR61"/>
    <mergeCell ref="ELS61:ELY61"/>
    <mergeCell ref="EJH61:EJN61"/>
    <mergeCell ref="EJO61:EJU61"/>
    <mergeCell ref="EJV61:EKB61"/>
    <mergeCell ref="EKC61:EKI61"/>
    <mergeCell ref="EKJ61:EKP61"/>
    <mergeCell ref="EHY61:EIE61"/>
    <mergeCell ref="EIF61:EIL61"/>
    <mergeCell ref="EIM61:EIS61"/>
    <mergeCell ref="EIT61:EIZ61"/>
    <mergeCell ref="EJA61:EJG61"/>
    <mergeCell ref="EGP61:EGV61"/>
    <mergeCell ref="EGW61:EHC61"/>
    <mergeCell ref="EHD61:EHJ61"/>
    <mergeCell ref="EHK61:EHQ61"/>
    <mergeCell ref="EHR61:EHX61"/>
    <mergeCell ref="EFG61:EFM61"/>
    <mergeCell ref="EFN61:EFT61"/>
    <mergeCell ref="EFU61:EGA61"/>
    <mergeCell ref="EGB61:EGH61"/>
    <mergeCell ref="EGI61:EGO61"/>
    <mergeCell ref="EDX61:EED61"/>
    <mergeCell ref="EEE61:EEK61"/>
    <mergeCell ref="EEL61:EER61"/>
    <mergeCell ref="EES61:EEY61"/>
    <mergeCell ref="EEZ61:EFF61"/>
    <mergeCell ref="ECO61:ECU61"/>
    <mergeCell ref="ECV61:EDB61"/>
    <mergeCell ref="EDC61:EDI61"/>
    <mergeCell ref="EDJ61:EDP61"/>
    <mergeCell ref="EDQ61:EDW61"/>
    <mergeCell ref="EBF61:EBL61"/>
    <mergeCell ref="EBM61:EBS61"/>
    <mergeCell ref="EBT61:EBZ61"/>
    <mergeCell ref="ECA61:ECG61"/>
    <mergeCell ref="ECH61:ECN61"/>
    <mergeCell ref="DZW61:EAC61"/>
    <mergeCell ref="EAD61:EAJ61"/>
    <mergeCell ref="EAK61:EAQ61"/>
    <mergeCell ref="EAR61:EAX61"/>
    <mergeCell ref="EAY61:EBE61"/>
    <mergeCell ref="DYN61:DYT61"/>
    <mergeCell ref="DYU61:DZA61"/>
    <mergeCell ref="DZB61:DZH61"/>
    <mergeCell ref="DZI61:DZO61"/>
    <mergeCell ref="DZP61:DZV61"/>
    <mergeCell ref="DXE61:DXK61"/>
    <mergeCell ref="DXL61:DXR61"/>
    <mergeCell ref="DXS61:DXY61"/>
    <mergeCell ref="DXZ61:DYF61"/>
    <mergeCell ref="DYG61:DYM61"/>
    <mergeCell ref="DVV61:DWB61"/>
    <mergeCell ref="DWC61:DWI61"/>
    <mergeCell ref="DWJ61:DWP61"/>
    <mergeCell ref="DWQ61:DWW61"/>
    <mergeCell ref="DWX61:DXD61"/>
    <mergeCell ref="DUM61:DUS61"/>
    <mergeCell ref="DUT61:DUZ61"/>
    <mergeCell ref="DVA61:DVG61"/>
    <mergeCell ref="DVH61:DVN61"/>
    <mergeCell ref="DVO61:DVU61"/>
    <mergeCell ref="DTD61:DTJ61"/>
    <mergeCell ref="DTK61:DTQ61"/>
    <mergeCell ref="DTR61:DTX61"/>
    <mergeCell ref="DTY61:DUE61"/>
    <mergeCell ref="DUF61:DUL61"/>
    <mergeCell ref="DRU61:DSA61"/>
    <mergeCell ref="DSB61:DSH61"/>
    <mergeCell ref="DSI61:DSO61"/>
    <mergeCell ref="DSP61:DSV61"/>
    <mergeCell ref="DSW61:DTC61"/>
    <mergeCell ref="DQL61:DQR61"/>
    <mergeCell ref="DQS61:DQY61"/>
    <mergeCell ref="DQZ61:DRF61"/>
    <mergeCell ref="DRG61:DRM61"/>
    <mergeCell ref="DRN61:DRT61"/>
    <mergeCell ref="DPC61:DPI61"/>
    <mergeCell ref="DPJ61:DPP61"/>
    <mergeCell ref="DPQ61:DPW61"/>
    <mergeCell ref="DPX61:DQD61"/>
    <mergeCell ref="DQE61:DQK61"/>
    <mergeCell ref="DNT61:DNZ61"/>
    <mergeCell ref="DOA61:DOG61"/>
    <mergeCell ref="DOH61:DON61"/>
    <mergeCell ref="DOO61:DOU61"/>
    <mergeCell ref="DOV61:DPB61"/>
    <mergeCell ref="DMK61:DMQ61"/>
    <mergeCell ref="DMR61:DMX61"/>
    <mergeCell ref="DMY61:DNE61"/>
    <mergeCell ref="DNF61:DNL61"/>
    <mergeCell ref="DNM61:DNS61"/>
    <mergeCell ref="DLB61:DLH61"/>
    <mergeCell ref="DLI61:DLO61"/>
    <mergeCell ref="DLP61:DLV61"/>
    <mergeCell ref="DLW61:DMC61"/>
    <mergeCell ref="DMD61:DMJ61"/>
    <mergeCell ref="DJS61:DJY61"/>
    <mergeCell ref="DJZ61:DKF61"/>
    <mergeCell ref="DKG61:DKM61"/>
    <mergeCell ref="DKN61:DKT61"/>
    <mergeCell ref="DKU61:DLA61"/>
    <mergeCell ref="DIJ61:DIP61"/>
    <mergeCell ref="DIQ61:DIW61"/>
    <mergeCell ref="DIX61:DJD61"/>
    <mergeCell ref="DJE61:DJK61"/>
    <mergeCell ref="DJL61:DJR61"/>
    <mergeCell ref="DHA61:DHG61"/>
    <mergeCell ref="DHH61:DHN61"/>
    <mergeCell ref="DHO61:DHU61"/>
    <mergeCell ref="DHV61:DIB61"/>
    <mergeCell ref="DIC61:DII61"/>
    <mergeCell ref="DFR61:DFX61"/>
    <mergeCell ref="DFY61:DGE61"/>
    <mergeCell ref="DGF61:DGL61"/>
    <mergeCell ref="DGM61:DGS61"/>
    <mergeCell ref="DGT61:DGZ61"/>
    <mergeCell ref="DEI61:DEO61"/>
    <mergeCell ref="DEP61:DEV61"/>
    <mergeCell ref="DEW61:DFC61"/>
    <mergeCell ref="DFD61:DFJ61"/>
    <mergeCell ref="DFK61:DFQ61"/>
    <mergeCell ref="DCZ61:DDF61"/>
    <mergeCell ref="DDG61:DDM61"/>
    <mergeCell ref="DDN61:DDT61"/>
    <mergeCell ref="DDU61:DEA61"/>
    <mergeCell ref="DEB61:DEH61"/>
    <mergeCell ref="DBQ61:DBW61"/>
    <mergeCell ref="DBX61:DCD61"/>
    <mergeCell ref="DCE61:DCK61"/>
    <mergeCell ref="DCL61:DCR61"/>
    <mergeCell ref="DCS61:DCY61"/>
    <mergeCell ref="DAH61:DAN61"/>
    <mergeCell ref="DAO61:DAU61"/>
    <mergeCell ref="DAV61:DBB61"/>
    <mergeCell ref="DBC61:DBI61"/>
    <mergeCell ref="DBJ61:DBP61"/>
    <mergeCell ref="CYY61:CZE61"/>
    <mergeCell ref="CZF61:CZL61"/>
    <mergeCell ref="CZM61:CZS61"/>
    <mergeCell ref="CZT61:CZZ61"/>
    <mergeCell ref="DAA61:DAG61"/>
    <mergeCell ref="CXP61:CXV61"/>
    <mergeCell ref="CXW61:CYC61"/>
    <mergeCell ref="CYD61:CYJ61"/>
    <mergeCell ref="CYK61:CYQ61"/>
    <mergeCell ref="CYR61:CYX61"/>
    <mergeCell ref="CWG61:CWM61"/>
    <mergeCell ref="CWN61:CWT61"/>
    <mergeCell ref="CWU61:CXA61"/>
    <mergeCell ref="CXB61:CXH61"/>
    <mergeCell ref="CXI61:CXO61"/>
    <mergeCell ref="CUX61:CVD61"/>
    <mergeCell ref="CVE61:CVK61"/>
    <mergeCell ref="CVL61:CVR61"/>
    <mergeCell ref="CVS61:CVY61"/>
    <mergeCell ref="CVZ61:CWF61"/>
    <mergeCell ref="CTO61:CTU61"/>
    <mergeCell ref="CTV61:CUB61"/>
    <mergeCell ref="CUC61:CUI61"/>
    <mergeCell ref="CUJ61:CUP61"/>
    <mergeCell ref="CUQ61:CUW61"/>
    <mergeCell ref="CSF61:CSL61"/>
    <mergeCell ref="CSM61:CSS61"/>
    <mergeCell ref="CST61:CSZ61"/>
    <mergeCell ref="CTA61:CTG61"/>
    <mergeCell ref="CTH61:CTN61"/>
    <mergeCell ref="CQW61:CRC61"/>
    <mergeCell ref="CRD61:CRJ61"/>
    <mergeCell ref="CRK61:CRQ61"/>
    <mergeCell ref="CRR61:CRX61"/>
    <mergeCell ref="CRY61:CSE61"/>
    <mergeCell ref="CPN61:CPT61"/>
    <mergeCell ref="CPU61:CQA61"/>
    <mergeCell ref="CQB61:CQH61"/>
    <mergeCell ref="CQI61:CQO61"/>
    <mergeCell ref="CQP61:CQV61"/>
    <mergeCell ref="COE61:COK61"/>
    <mergeCell ref="COL61:COR61"/>
    <mergeCell ref="COS61:COY61"/>
    <mergeCell ref="COZ61:CPF61"/>
    <mergeCell ref="CPG61:CPM61"/>
    <mergeCell ref="CMV61:CNB61"/>
    <mergeCell ref="CNC61:CNI61"/>
    <mergeCell ref="CNJ61:CNP61"/>
    <mergeCell ref="CNQ61:CNW61"/>
    <mergeCell ref="CNX61:COD61"/>
    <mergeCell ref="CLM61:CLS61"/>
    <mergeCell ref="CLT61:CLZ61"/>
    <mergeCell ref="CMA61:CMG61"/>
    <mergeCell ref="CMH61:CMN61"/>
    <mergeCell ref="CMO61:CMU61"/>
    <mergeCell ref="CKD61:CKJ61"/>
    <mergeCell ref="CKK61:CKQ61"/>
    <mergeCell ref="CKR61:CKX61"/>
    <mergeCell ref="CKY61:CLE61"/>
    <mergeCell ref="CLF61:CLL61"/>
    <mergeCell ref="CIU61:CJA61"/>
    <mergeCell ref="CJB61:CJH61"/>
    <mergeCell ref="CJI61:CJO61"/>
    <mergeCell ref="CJP61:CJV61"/>
    <mergeCell ref="CJW61:CKC61"/>
    <mergeCell ref="CHL61:CHR61"/>
    <mergeCell ref="CHS61:CHY61"/>
    <mergeCell ref="CHZ61:CIF61"/>
    <mergeCell ref="CIG61:CIM61"/>
    <mergeCell ref="CIN61:CIT61"/>
    <mergeCell ref="CGC61:CGI61"/>
    <mergeCell ref="CGJ61:CGP61"/>
    <mergeCell ref="CGQ61:CGW61"/>
    <mergeCell ref="CGX61:CHD61"/>
    <mergeCell ref="CHE61:CHK61"/>
    <mergeCell ref="CET61:CEZ61"/>
    <mergeCell ref="CFA61:CFG61"/>
    <mergeCell ref="CFH61:CFN61"/>
    <mergeCell ref="CFO61:CFU61"/>
    <mergeCell ref="CFV61:CGB61"/>
    <mergeCell ref="CDK61:CDQ61"/>
    <mergeCell ref="CDR61:CDX61"/>
    <mergeCell ref="CDY61:CEE61"/>
    <mergeCell ref="CEF61:CEL61"/>
    <mergeCell ref="CEM61:CES61"/>
    <mergeCell ref="CCB61:CCH61"/>
    <mergeCell ref="CCI61:CCO61"/>
    <mergeCell ref="CCP61:CCV61"/>
    <mergeCell ref="CCW61:CDC61"/>
    <mergeCell ref="CDD61:CDJ61"/>
    <mergeCell ref="CAS61:CAY61"/>
    <mergeCell ref="CAZ61:CBF61"/>
    <mergeCell ref="CBG61:CBM61"/>
    <mergeCell ref="CBN61:CBT61"/>
    <mergeCell ref="CBU61:CCA61"/>
    <mergeCell ref="BZJ61:BZP61"/>
    <mergeCell ref="BZQ61:BZW61"/>
    <mergeCell ref="BZX61:CAD61"/>
    <mergeCell ref="CAE61:CAK61"/>
    <mergeCell ref="CAL61:CAR61"/>
    <mergeCell ref="BYA61:BYG61"/>
    <mergeCell ref="BYH61:BYN61"/>
    <mergeCell ref="BYO61:BYU61"/>
    <mergeCell ref="BYV61:BZB61"/>
    <mergeCell ref="BZC61:BZI61"/>
    <mergeCell ref="BWR61:BWX61"/>
    <mergeCell ref="BWY61:BXE61"/>
    <mergeCell ref="BXF61:BXL61"/>
    <mergeCell ref="BXM61:BXS61"/>
    <mergeCell ref="BXT61:BXZ61"/>
    <mergeCell ref="BVI61:BVO61"/>
    <mergeCell ref="BVP61:BVV61"/>
    <mergeCell ref="BVW61:BWC61"/>
    <mergeCell ref="BWD61:BWJ61"/>
    <mergeCell ref="BWK61:BWQ61"/>
    <mergeCell ref="BTZ61:BUF61"/>
    <mergeCell ref="BUG61:BUM61"/>
    <mergeCell ref="BUN61:BUT61"/>
    <mergeCell ref="BUU61:BVA61"/>
    <mergeCell ref="BVB61:BVH61"/>
    <mergeCell ref="BSQ61:BSW61"/>
    <mergeCell ref="BSX61:BTD61"/>
    <mergeCell ref="BTE61:BTK61"/>
    <mergeCell ref="BTL61:BTR61"/>
    <mergeCell ref="BTS61:BTY61"/>
    <mergeCell ref="BRH61:BRN61"/>
    <mergeCell ref="BRO61:BRU61"/>
    <mergeCell ref="BRV61:BSB61"/>
    <mergeCell ref="BSC61:BSI61"/>
    <mergeCell ref="BSJ61:BSP61"/>
    <mergeCell ref="BPY61:BQE61"/>
    <mergeCell ref="BQF61:BQL61"/>
    <mergeCell ref="BQM61:BQS61"/>
    <mergeCell ref="BQT61:BQZ61"/>
    <mergeCell ref="BRA61:BRG61"/>
    <mergeCell ref="BOP61:BOV61"/>
    <mergeCell ref="BOW61:BPC61"/>
    <mergeCell ref="BPD61:BPJ61"/>
    <mergeCell ref="BPK61:BPQ61"/>
    <mergeCell ref="BPR61:BPX61"/>
    <mergeCell ref="BNG61:BNM61"/>
    <mergeCell ref="BNN61:BNT61"/>
    <mergeCell ref="BNU61:BOA61"/>
    <mergeCell ref="BOB61:BOH61"/>
    <mergeCell ref="BOI61:BOO61"/>
    <mergeCell ref="BLX61:BMD61"/>
    <mergeCell ref="BME61:BMK61"/>
    <mergeCell ref="BML61:BMR61"/>
    <mergeCell ref="BMS61:BMY61"/>
    <mergeCell ref="BMZ61:BNF61"/>
    <mergeCell ref="BKO61:BKU61"/>
    <mergeCell ref="BKV61:BLB61"/>
    <mergeCell ref="BLC61:BLI61"/>
    <mergeCell ref="BLJ61:BLP61"/>
    <mergeCell ref="BLQ61:BLW61"/>
    <mergeCell ref="BJF61:BJL61"/>
    <mergeCell ref="BJM61:BJS61"/>
    <mergeCell ref="BJT61:BJZ61"/>
    <mergeCell ref="BKA61:BKG61"/>
    <mergeCell ref="BKH61:BKN61"/>
    <mergeCell ref="BHW61:BIC61"/>
    <mergeCell ref="BID61:BIJ61"/>
    <mergeCell ref="BIK61:BIQ61"/>
    <mergeCell ref="BIR61:BIX61"/>
    <mergeCell ref="BIY61:BJE61"/>
    <mergeCell ref="BGN61:BGT61"/>
    <mergeCell ref="BGU61:BHA61"/>
    <mergeCell ref="BHB61:BHH61"/>
    <mergeCell ref="BHI61:BHO61"/>
    <mergeCell ref="BHP61:BHV61"/>
    <mergeCell ref="BFE61:BFK61"/>
    <mergeCell ref="BFL61:BFR61"/>
    <mergeCell ref="BFS61:BFY61"/>
    <mergeCell ref="BFZ61:BGF61"/>
    <mergeCell ref="BGG61:BGM61"/>
    <mergeCell ref="BDV61:BEB61"/>
    <mergeCell ref="BEC61:BEI61"/>
    <mergeCell ref="BEJ61:BEP61"/>
    <mergeCell ref="BEQ61:BEW61"/>
    <mergeCell ref="BEX61:BFD61"/>
    <mergeCell ref="BCM61:BCS61"/>
    <mergeCell ref="BCT61:BCZ61"/>
    <mergeCell ref="BDA61:BDG61"/>
    <mergeCell ref="BDH61:BDN61"/>
    <mergeCell ref="BDO61:BDU61"/>
    <mergeCell ref="BBD61:BBJ61"/>
    <mergeCell ref="BBK61:BBQ61"/>
    <mergeCell ref="BBR61:BBX61"/>
    <mergeCell ref="BBY61:BCE61"/>
    <mergeCell ref="BCF61:BCL61"/>
    <mergeCell ref="AZU61:BAA61"/>
    <mergeCell ref="BAB61:BAH61"/>
    <mergeCell ref="BAI61:BAO61"/>
    <mergeCell ref="BAP61:BAV61"/>
    <mergeCell ref="BAW61:BBC61"/>
    <mergeCell ref="AYL61:AYR61"/>
    <mergeCell ref="AYS61:AYY61"/>
    <mergeCell ref="AYZ61:AZF61"/>
    <mergeCell ref="AZG61:AZM61"/>
    <mergeCell ref="AZN61:AZT61"/>
    <mergeCell ref="AXC61:AXI61"/>
    <mergeCell ref="AXJ61:AXP61"/>
    <mergeCell ref="AXQ61:AXW61"/>
    <mergeCell ref="AXX61:AYD61"/>
    <mergeCell ref="AYE61:AYK61"/>
    <mergeCell ref="AVT61:AVZ61"/>
    <mergeCell ref="AWA61:AWG61"/>
    <mergeCell ref="AWH61:AWN61"/>
    <mergeCell ref="AWO61:AWU61"/>
    <mergeCell ref="AWV61:AXB61"/>
    <mergeCell ref="AUK61:AUQ61"/>
    <mergeCell ref="AUR61:AUX61"/>
    <mergeCell ref="AUY61:AVE61"/>
    <mergeCell ref="AVF61:AVL61"/>
    <mergeCell ref="AVM61:AVS61"/>
    <mergeCell ref="ATB61:ATH61"/>
    <mergeCell ref="ATI61:ATO61"/>
    <mergeCell ref="ATP61:ATV61"/>
    <mergeCell ref="ATW61:AUC61"/>
    <mergeCell ref="AUD61:AUJ61"/>
    <mergeCell ref="ARS61:ARY61"/>
    <mergeCell ref="ARZ61:ASF61"/>
    <mergeCell ref="ASG61:ASM61"/>
    <mergeCell ref="ASN61:AST61"/>
    <mergeCell ref="ASU61:ATA61"/>
    <mergeCell ref="AQJ61:AQP61"/>
    <mergeCell ref="AQQ61:AQW61"/>
    <mergeCell ref="AQX61:ARD61"/>
    <mergeCell ref="ARE61:ARK61"/>
    <mergeCell ref="ARL61:ARR61"/>
    <mergeCell ref="APA61:APG61"/>
    <mergeCell ref="APH61:APN61"/>
    <mergeCell ref="APO61:APU61"/>
    <mergeCell ref="APV61:AQB61"/>
    <mergeCell ref="AQC61:AQI61"/>
    <mergeCell ref="ANR61:ANX61"/>
    <mergeCell ref="ANY61:AOE61"/>
    <mergeCell ref="AOF61:AOL61"/>
    <mergeCell ref="AOM61:AOS61"/>
    <mergeCell ref="AOT61:AOZ61"/>
    <mergeCell ref="AMI61:AMO61"/>
    <mergeCell ref="AMP61:AMV61"/>
    <mergeCell ref="AMW61:ANC61"/>
    <mergeCell ref="AND61:ANJ61"/>
    <mergeCell ref="ANK61:ANQ61"/>
    <mergeCell ref="AKZ61:ALF61"/>
    <mergeCell ref="ALG61:ALM61"/>
    <mergeCell ref="ALN61:ALT61"/>
    <mergeCell ref="ALU61:AMA61"/>
    <mergeCell ref="AMB61:AMH61"/>
    <mergeCell ref="AJQ61:AJW61"/>
    <mergeCell ref="AJX61:AKD61"/>
    <mergeCell ref="AKE61:AKK61"/>
    <mergeCell ref="AKL61:AKR61"/>
    <mergeCell ref="AKS61:AKY61"/>
    <mergeCell ref="AIH61:AIN61"/>
    <mergeCell ref="AIO61:AIU61"/>
    <mergeCell ref="AIV61:AJB61"/>
    <mergeCell ref="AJC61:AJI61"/>
    <mergeCell ref="AJJ61:AJP61"/>
    <mergeCell ref="AGY61:AHE61"/>
    <mergeCell ref="AHF61:AHL61"/>
    <mergeCell ref="AHM61:AHS61"/>
    <mergeCell ref="AHT61:AHZ61"/>
    <mergeCell ref="AIA61:AIG61"/>
    <mergeCell ref="AFP61:AFV61"/>
    <mergeCell ref="AFW61:AGC61"/>
    <mergeCell ref="AGD61:AGJ61"/>
    <mergeCell ref="AGK61:AGQ61"/>
    <mergeCell ref="AGR61:AGX61"/>
    <mergeCell ref="AEG61:AEM61"/>
    <mergeCell ref="AEN61:AET61"/>
    <mergeCell ref="AEU61:AFA61"/>
    <mergeCell ref="AFB61:AFH61"/>
    <mergeCell ref="AFI61:AFO61"/>
    <mergeCell ref="ACX61:ADD61"/>
    <mergeCell ref="ADE61:ADK61"/>
    <mergeCell ref="ADL61:ADR61"/>
    <mergeCell ref="ADS61:ADY61"/>
    <mergeCell ref="ADZ61:AEF61"/>
    <mergeCell ref="ABO61:ABU61"/>
    <mergeCell ref="ABV61:ACB61"/>
    <mergeCell ref="ACC61:ACI61"/>
    <mergeCell ref="ACJ61:ACP61"/>
    <mergeCell ref="ACQ61:ACW61"/>
    <mergeCell ref="AAF61:AAL61"/>
    <mergeCell ref="AAM61:AAS61"/>
    <mergeCell ref="AAT61:AAZ61"/>
    <mergeCell ref="ABA61:ABG61"/>
    <mergeCell ref="ABH61:ABN61"/>
    <mergeCell ref="YW61:ZC61"/>
    <mergeCell ref="ZD61:ZJ61"/>
    <mergeCell ref="ZK61:ZQ61"/>
    <mergeCell ref="ZR61:ZX61"/>
    <mergeCell ref="ZY61:AAE61"/>
    <mergeCell ref="XN61:XT61"/>
    <mergeCell ref="XU61:YA61"/>
    <mergeCell ref="YB61:YH61"/>
    <mergeCell ref="YI61:YO61"/>
    <mergeCell ref="YP61:YV61"/>
    <mergeCell ref="WE61:WK61"/>
    <mergeCell ref="WL61:WR61"/>
    <mergeCell ref="WS61:WY61"/>
    <mergeCell ref="WZ61:XF61"/>
    <mergeCell ref="XG61:XM61"/>
    <mergeCell ref="UV61:VB61"/>
    <mergeCell ref="VC61:VI61"/>
    <mergeCell ref="VJ61:VP61"/>
    <mergeCell ref="VQ61:VW61"/>
    <mergeCell ref="VX61:WD61"/>
    <mergeCell ref="TM61:TS61"/>
    <mergeCell ref="TT61:TZ61"/>
    <mergeCell ref="UA61:UG61"/>
    <mergeCell ref="UH61:UN61"/>
    <mergeCell ref="UO61:UU61"/>
    <mergeCell ref="SD61:SJ61"/>
    <mergeCell ref="SK61:SQ61"/>
    <mergeCell ref="SR61:SX61"/>
    <mergeCell ref="SY61:TE61"/>
    <mergeCell ref="TF61:TL61"/>
    <mergeCell ref="QU61:RA61"/>
    <mergeCell ref="RB61:RH61"/>
    <mergeCell ref="RI61:RO61"/>
    <mergeCell ref="RP61:RV61"/>
    <mergeCell ref="RW61:SC61"/>
    <mergeCell ref="PL61:PR61"/>
    <mergeCell ref="PS61:PY61"/>
    <mergeCell ref="PZ61:QF61"/>
    <mergeCell ref="QG61:QM61"/>
    <mergeCell ref="QN61:QT61"/>
    <mergeCell ref="OC61:OI61"/>
    <mergeCell ref="OJ61:OP61"/>
    <mergeCell ref="OQ61:OW61"/>
    <mergeCell ref="OX61:PD61"/>
    <mergeCell ref="PE61:PK61"/>
    <mergeCell ref="MT61:MZ61"/>
    <mergeCell ref="NA61:NG61"/>
    <mergeCell ref="NH61:NN61"/>
    <mergeCell ref="NO61:NU61"/>
    <mergeCell ref="NV61:OB61"/>
    <mergeCell ref="LK61:LQ61"/>
    <mergeCell ref="LR61:LX61"/>
    <mergeCell ref="LY61:ME61"/>
    <mergeCell ref="MF61:ML61"/>
    <mergeCell ref="MM61:MS61"/>
    <mergeCell ref="KB61:KH61"/>
    <mergeCell ref="KI61:KO61"/>
    <mergeCell ref="KP61:KV61"/>
    <mergeCell ref="KW61:LC61"/>
    <mergeCell ref="LD61:LJ61"/>
    <mergeCell ref="IS61:IY61"/>
    <mergeCell ref="IZ61:JF61"/>
    <mergeCell ref="JG61:JM61"/>
    <mergeCell ref="JN61:JT61"/>
    <mergeCell ref="JU61:KA61"/>
    <mergeCell ref="HJ61:HP61"/>
    <mergeCell ref="HQ61:HW61"/>
    <mergeCell ref="HX61:ID61"/>
    <mergeCell ref="IE61:IK61"/>
    <mergeCell ref="IL61:IR61"/>
    <mergeCell ref="GA61:GG61"/>
    <mergeCell ref="GH61:GN61"/>
    <mergeCell ref="GO61:GU61"/>
    <mergeCell ref="GV61:HB61"/>
    <mergeCell ref="HC61:HI61"/>
    <mergeCell ref="ER61:EX61"/>
    <mergeCell ref="EY61:FE61"/>
    <mergeCell ref="FF61:FL61"/>
    <mergeCell ref="FM61:FS61"/>
    <mergeCell ref="FT61:FZ61"/>
    <mergeCell ref="DI61:DO61"/>
    <mergeCell ref="DP61:DV61"/>
    <mergeCell ref="DW61:EC61"/>
    <mergeCell ref="ED61:EJ61"/>
    <mergeCell ref="EK61:EQ61"/>
    <mergeCell ref="BZ61:CF61"/>
    <mergeCell ref="CG61:CM61"/>
    <mergeCell ref="CN61:CT61"/>
    <mergeCell ref="CU61:DA61"/>
    <mergeCell ref="DB61:DH61"/>
    <mergeCell ref="AQ61:AW61"/>
    <mergeCell ref="AX61:BD61"/>
    <mergeCell ref="BE61:BK61"/>
    <mergeCell ref="BL61:BR61"/>
    <mergeCell ref="BS61:BY61"/>
    <mergeCell ref="H61:N61"/>
    <mergeCell ref="O61:U61"/>
    <mergeCell ref="V61:AB61"/>
    <mergeCell ref="AC61:AI61"/>
    <mergeCell ref="AJ61:AP61"/>
    <mergeCell ref="B81:H81"/>
    <mergeCell ref="D13:G13"/>
    <mergeCell ref="D64:F64"/>
    <mergeCell ref="D65:F65"/>
    <mergeCell ref="B68:H68"/>
    <mergeCell ref="B74:H74"/>
    <mergeCell ref="D63:F63"/>
    <mergeCell ref="D14:G14"/>
    <mergeCell ref="E46:H46"/>
    <mergeCell ref="E47:H47"/>
    <mergeCell ref="E48:H48"/>
    <mergeCell ref="B59:H60"/>
    <mergeCell ref="D15:E15"/>
    <mergeCell ref="B29:H29"/>
    <mergeCell ref="B69:H69"/>
    <mergeCell ref="A61:G61"/>
    <mergeCell ref="D8:G8"/>
    <mergeCell ref="D9:G9"/>
    <mergeCell ref="D10:G10"/>
    <mergeCell ref="D11:G11"/>
    <mergeCell ref="D12:G12"/>
  </mergeCells>
  <conditionalFormatting sqref="A1:H35 A36:G36 B37 A38:H40 A41:E41 G41:H41 A42:H60 A61:XFD61 A62:H65 A66:XFD66 A67:H1048576">
    <cfRule type="expression" dxfId="0" priority="1">
      <formula>CELL("Schutz",A1)=0</formula>
    </cfRule>
  </conditionalFormatting>
  <dataValidations count="1">
    <dataValidation type="date" operator="greaterThan" allowBlank="1" showInputMessage="1" showErrorMessage="1" sqref="F51" xr:uid="{00000000-0002-0000-0200-000000000000}">
      <formula1>43466</formula1>
    </dataValidation>
  </dataValidations>
  <pageMargins left="0.7" right="0.7" top="0.78740157499999996" bottom="0.78740157499999996" header="0.3" footer="0.3"/>
  <pageSetup paperSize="9" orientation="portrait" r:id="rId1"/>
  <rowBreaks count="1" manualBreakCount="1">
    <brk id="44" max="16383" man="1"/>
  </rowBreaks>
  <ignoredErrors>
    <ignoredError sqref="F78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200-000001000000}">
          <x14:formula1>
            <xm:f>Auswahlfelder!$A$4:$A$11</xm:f>
          </x14:formula1>
          <xm:sqref>H18</xm:sqref>
        </x14:dataValidation>
        <x14:dataValidation type="list" allowBlank="1" showInputMessage="1" showErrorMessage="1" xr:uid="{00000000-0002-0000-0200-000002000000}">
          <x14:formula1>
            <xm:f>Auswahlfelder!$A$16:$A$17</xm:f>
          </x14:formula1>
          <xm:sqref>H19</xm:sqref>
        </x14:dataValidation>
        <x14:dataValidation type="list" allowBlank="1" showInputMessage="1" showErrorMessage="1" xr:uid="{00000000-0002-0000-0200-000005000000}">
          <x14:formula1>
            <xm:f>Auswahlfelder!$C$4:$C$24</xm:f>
          </x14:formula1>
          <xm:sqref>G22:H22</xm:sqref>
        </x14:dataValidation>
        <x14:dataValidation type="list" allowBlank="1" showInputMessage="1" showErrorMessage="1" xr:uid="{00000000-0002-0000-0200-000006000000}">
          <x14:formula1>
            <xm:f>Auswahlfelder!$A$30:$A$38</xm:f>
          </x14:formula1>
          <xm:sqref>F50</xm:sqref>
        </x14:dataValidation>
        <x14:dataValidation type="list" allowBlank="1" showInputMessage="1" showErrorMessage="1" xr:uid="{00000000-0002-0000-0200-000007000000}">
          <x14:formula1>
            <xm:f>Auswahlfelder!$E$4:$E$11</xm:f>
          </x14:formula1>
          <xm:sqref>D15:E15</xm:sqref>
        </x14:dataValidation>
        <x14:dataValidation type="list" allowBlank="1" showInputMessage="1" showErrorMessage="1" xr:uid="{00000000-0002-0000-0200-000008000000}">
          <x14:formula1>
            <xm:f>Auswahlfelder!$D$30:$D$31</xm:f>
          </x14:formula1>
          <xm:sqref>B56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7B222-B363-4B7B-B6A7-397502FEEEDD}">
  <sheetPr>
    <pageSetUpPr fitToPage="1"/>
  </sheetPr>
  <dimension ref="A1:P187"/>
  <sheetViews>
    <sheetView view="pageLayout" topLeftCell="B1" zoomScaleNormal="139" workbookViewId="0">
      <selection activeCell="C3" sqref="C3"/>
    </sheetView>
  </sheetViews>
  <sheetFormatPr baseColWidth="10" defaultColWidth="11.44140625" defaultRowHeight="14.4" x14ac:dyDescent="0.3"/>
  <cols>
    <col min="1" max="1" width="0" style="5" hidden="1" customWidth="1"/>
    <col min="2" max="2" width="16" style="5" customWidth="1"/>
    <col min="3" max="3" width="15.44140625" style="5" customWidth="1"/>
    <col min="4" max="4" width="13.88671875" style="6" customWidth="1"/>
    <col min="5" max="5" width="7" style="5" hidden="1" customWidth="1"/>
    <col min="6" max="6" width="13.77734375" style="5" hidden="1" customWidth="1"/>
    <col min="7" max="7" width="12.44140625" style="5" hidden="1" customWidth="1"/>
    <col min="8" max="8" width="11.77734375" style="5" bestFit="1" customWidth="1"/>
    <col min="9" max="16384" width="11.44140625" style="5"/>
  </cols>
  <sheetData>
    <row r="1" spans="1:16" ht="15.6" x14ac:dyDescent="0.3">
      <c r="B1" s="4" t="s">
        <v>70</v>
      </c>
      <c r="C1" s="51">
        <f>4*12*5</f>
        <v>240</v>
      </c>
      <c r="D1" s="52" t="s">
        <v>113</v>
      </c>
      <c r="E1" s="51"/>
      <c r="F1" s="51">
        <f>150*4</f>
        <v>600</v>
      </c>
      <c r="G1" s="51" t="s">
        <v>115</v>
      </c>
      <c r="H1" s="51"/>
      <c r="I1" s="51">
        <f>+(10*135+2*145)/12</f>
        <v>136.66666666666666</v>
      </c>
      <c r="J1" s="51" t="s">
        <v>110</v>
      </c>
      <c r="K1" s="51"/>
      <c r="L1" s="51"/>
      <c r="M1" s="51"/>
    </row>
    <row r="2" spans="1:16" ht="15.6" x14ac:dyDescent="0.3">
      <c r="B2" s="7"/>
      <c r="C2" s="51" t="s">
        <v>112</v>
      </c>
      <c r="D2" s="52"/>
      <c r="E2" s="51"/>
      <c r="F2" s="51">
        <f>47.15*4</f>
        <v>188.6</v>
      </c>
      <c r="G2" s="51" t="s">
        <v>109</v>
      </c>
      <c r="H2" s="51"/>
    </row>
    <row r="3" spans="1:16" x14ac:dyDescent="0.3">
      <c r="C3" s="8" t="s">
        <v>65</v>
      </c>
      <c r="G3" s="45" t="s">
        <v>111</v>
      </c>
    </row>
    <row r="4" spans="1:16" ht="40.049999999999997" customHeight="1" x14ac:dyDescent="0.3">
      <c r="B4" s="9" t="s">
        <v>66</v>
      </c>
      <c r="C4" s="10" t="s">
        <v>67</v>
      </c>
      <c r="D4" s="19" t="s">
        <v>71</v>
      </c>
      <c r="F4" s="16">
        <f>+F1-F2</f>
        <v>411.4</v>
      </c>
      <c r="G4" s="48" t="s">
        <v>116</v>
      </c>
      <c r="H4" s="11" t="s">
        <v>68</v>
      </c>
      <c r="I4" s="11" t="s">
        <v>68</v>
      </c>
      <c r="J4" s="11" t="s">
        <v>68</v>
      </c>
      <c r="K4" s="11" t="s">
        <v>68</v>
      </c>
      <c r="L4" s="11" t="s">
        <v>68</v>
      </c>
      <c r="M4" s="11" t="s">
        <v>68</v>
      </c>
      <c r="N4" s="11" t="s">
        <v>68</v>
      </c>
      <c r="O4" s="11" t="s">
        <v>68</v>
      </c>
      <c r="P4" s="11" t="s">
        <v>68</v>
      </c>
    </row>
    <row r="5" spans="1:16" x14ac:dyDescent="0.3">
      <c r="B5" s="5">
        <v>60000</v>
      </c>
      <c r="C5" s="20">
        <v>80</v>
      </c>
      <c r="H5" s="12">
        <v>0.2</v>
      </c>
      <c r="I5" s="12">
        <v>0.3</v>
      </c>
      <c r="J5" s="12">
        <v>0.4</v>
      </c>
      <c r="K5" s="12">
        <v>0.5</v>
      </c>
      <c r="L5" s="12">
        <v>0.6</v>
      </c>
      <c r="M5" s="12">
        <v>0.7</v>
      </c>
      <c r="N5" s="12">
        <v>0.8</v>
      </c>
      <c r="O5" s="12">
        <v>0.9</v>
      </c>
      <c r="P5" s="12">
        <v>1</v>
      </c>
    </row>
    <row r="6" spans="1:16" s="16" customFormat="1" ht="27.75" hidden="1" customHeight="1" x14ac:dyDescent="0.3">
      <c r="A6" s="22">
        <f>IF(Selbstdeklaration!F76&lt;B7,F7/20*Selbstdeklaration!$F$77,0)</f>
        <v>0</v>
      </c>
      <c r="B6" s="13" t="s">
        <v>69</v>
      </c>
      <c r="C6" s="14" t="s">
        <v>103</v>
      </c>
      <c r="D6" s="50" t="s">
        <v>114</v>
      </c>
      <c r="G6" s="5"/>
    </row>
    <row r="7" spans="1:16" x14ac:dyDescent="0.3">
      <c r="A7" s="22">
        <f>IF(Selbstdeklaration!$F$76=B7,F7/20*Selbstdeklaration!$F$77,0)</f>
        <v>0</v>
      </c>
      <c r="B7" s="16">
        <f>+B5</f>
        <v>60000</v>
      </c>
      <c r="C7" s="18">
        <f>+C5</f>
        <v>80</v>
      </c>
      <c r="D7" s="17">
        <f t="shared" ref="D7" si="0">C5/B5</f>
        <v>1.3333333333333333E-3</v>
      </c>
      <c r="F7" s="18">
        <f>+$C$87-C7</f>
        <v>331.4</v>
      </c>
      <c r="H7" s="18">
        <f t="shared" ref="H7:H70" si="1">ROUND($F$4-C7,1)</f>
        <v>331.4</v>
      </c>
      <c r="I7" s="18">
        <f t="shared" ref="I7:I70" si="2">ROUND($F$4*1.5-C7*1.5,1)</f>
        <v>497.1</v>
      </c>
      <c r="J7" s="18">
        <f t="shared" ref="J7:J70" si="3">ROUND($F$4*2-C7*2,1)</f>
        <v>662.8</v>
      </c>
      <c r="K7" s="18">
        <f t="shared" ref="K7:K70" si="4">ROUND($F$4*2.5-C7*2.5,1)</f>
        <v>828.5</v>
      </c>
      <c r="L7" s="18">
        <f t="shared" ref="L7:L70" si="5">ROUND($F$4*3-C7*3,1)</f>
        <v>994.2</v>
      </c>
      <c r="M7" s="18">
        <f t="shared" ref="M7:M70" si="6">ROUND($F$4*3.5-C7*3.5,1)</f>
        <v>1159.9000000000001</v>
      </c>
      <c r="N7" s="18">
        <f t="shared" ref="N7:N70" si="7">ROUND($F$4*4-C7*4,1)</f>
        <v>1325.6</v>
      </c>
      <c r="O7" s="18">
        <f t="shared" ref="O7:O70" si="8">ROUND($F$4*4.5-C7*4.5,1)</f>
        <v>1491.3</v>
      </c>
      <c r="P7" s="18">
        <f t="shared" ref="P7:P70" si="9">ROUND($F$4*5-C7*5,1)</f>
        <v>1657</v>
      </c>
    </row>
    <row r="8" spans="1:16" hidden="1" x14ac:dyDescent="0.3">
      <c r="A8" s="22">
        <f>IF(Selbstdeklaration!$F$76=B8,F8/20*Selbstdeklaration!$F$77,0)</f>
        <v>0</v>
      </c>
      <c r="B8" s="5">
        <v>60500</v>
      </c>
      <c r="C8" s="18">
        <f>+B8*D8</f>
        <v>82.769545833333325</v>
      </c>
      <c r="D8" s="17">
        <f>+D7+($D$87-$D$7)/40000*500</f>
        <v>1.3680916666666666E-3</v>
      </c>
      <c r="F8" s="18">
        <f t="shared" ref="F8:F71" si="10">+$C$87-C8</f>
        <v>328.63045416666665</v>
      </c>
      <c r="H8" s="18">
        <f t="shared" si="1"/>
        <v>328.6</v>
      </c>
      <c r="I8" s="18">
        <f t="shared" si="2"/>
        <v>492.9</v>
      </c>
      <c r="J8" s="18">
        <f t="shared" si="3"/>
        <v>657.3</v>
      </c>
      <c r="K8" s="18">
        <f t="shared" si="4"/>
        <v>821.6</v>
      </c>
      <c r="L8" s="18">
        <f t="shared" si="5"/>
        <v>985.9</v>
      </c>
      <c r="M8" s="18">
        <f t="shared" si="6"/>
        <v>1150.2</v>
      </c>
      <c r="N8" s="18">
        <f t="shared" si="7"/>
        <v>1314.5</v>
      </c>
      <c r="O8" s="18">
        <f t="shared" si="8"/>
        <v>1478.8</v>
      </c>
      <c r="P8" s="18">
        <f t="shared" si="9"/>
        <v>1643.2</v>
      </c>
    </row>
    <row r="9" spans="1:16" hidden="1" x14ac:dyDescent="0.3">
      <c r="A9" s="22">
        <f>IF(Selbstdeklaration!$F$76=B9,F9/20*Selbstdeklaration!$F$77,0)</f>
        <v>0</v>
      </c>
      <c r="B9" s="5">
        <v>61000</v>
      </c>
      <c r="C9" s="18">
        <f t="shared" ref="C9:C72" si="11">+B9*D9</f>
        <v>85.573849999999993</v>
      </c>
      <c r="D9" s="17">
        <f t="shared" ref="D9:D72" si="12">+D8+($D$87-$D$7)/40000*500</f>
        <v>1.40285E-3</v>
      </c>
      <c r="F9" s="18">
        <f t="shared" si="10"/>
        <v>325.82614999999998</v>
      </c>
      <c r="H9" s="18">
        <f t="shared" si="1"/>
        <v>325.8</v>
      </c>
      <c r="I9" s="18">
        <f t="shared" si="2"/>
        <v>488.7</v>
      </c>
      <c r="J9" s="18">
        <f t="shared" si="3"/>
        <v>651.70000000000005</v>
      </c>
      <c r="K9" s="18">
        <f t="shared" si="4"/>
        <v>814.6</v>
      </c>
      <c r="L9" s="18">
        <f t="shared" si="5"/>
        <v>977.5</v>
      </c>
      <c r="M9" s="18">
        <f t="shared" si="6"/>
        <v>1140.4000000000001</v>
      </c>
      <c r="N9" s="18">
        <f t="shared" si="7"/>
        <v>1303.3</v>
      </c>
      <c r="O9" s="18">
        <f t="shared" si="8"/>
        <v>1466.2</v>
      </c>
      <c r="P9" s="18">
        <f t="shared" si="9"/>
        <v>1629.1</v>
      </c>
    </row>
    <row r="10" spans="1:16" hidden="1" x14ac:dyDescent="0.3">
      <c r="A10" s="22">
        <f>IF(Selbstdeklaration!$F$76=B10,F10/20*Selbstdeklaration!$F$77,0)</f>
        <v>0</v>
      </c>
      <c r="B10" s="5">
        <v>61500</v>
      </c>
      <c r="C10" s="18">
        <f t="shared" si="11"/>
        <v>88.412912500000004</v>
      </c>
      <c r="D10" s="17">
        <f t="shared" si="12"/>
        <v>1.4376083333333333E-3</v>
      </c>
      <c r="F10" s="18">
        <f t="shared" si="10"/>
        <v>322.98708749999997</v>
      </c>
      <c r="H10" s="18">
        <f t="shared" si="1"/>
        <v>323</v>
      </c>
      <c r="I10" s="18">
        <f t="shared" si="2"/>
        <v>484.5</v>
      </c>
      <c r="J10" s="18">
        <f t="shared" si="3"/>
        <v>646</v>
      </c>
      <c r="K10" s="18">
        <f t="shared" si="4"/>
        <v>807.5</v>
      </c>
      <c r="L10" s="18">
        <f t="shared" si="5"/>
        <v>969</v>
      </c>
      <c r="M10" s="18">
        <f t="shared" si="6"/>
        <v>1130.5</v>
      </c>
      <c r="N10" s="18">
        <f t="shared" si="7"/>
        <v>1291.9000000000001</v>
      </c>
      <c r="O10" s="18">
        <f t="shared" si="8"/>
        <v>1453.4</v>
      </c>
      <c r="P10" s="18">
        <f t="shared" si="9"/>
        <v>1614.9</v>
      </c>
    </row>
    <row r="11" spans="1:16" hidden="1" x14ac:dyDescent="0.3">
      <c r="A11" s="22">
        <f>IF(Selbstdeklaration!$F$76=B11,F11/20*Selbstdeklaration!$F$77,0)</f>
        <v>0</v>
      </c>
      <c r="B11" s="16">
        <v>62000</v>
      </c>
      <c r="C11" s="18">
        <f t="shared" si="11"/>
        <v>91.286733333333331</v>
      </c>
      <c r="D11" s="17">
        <f t="shared" si="12"/>
        <v>1.4723666666666667E-3</v>
      </c>
      <c r="F11" s="18">
        <f t="shared" si="10"/>
        <v>320.11326666666662</v>
      </c>
      <c r="H11" s="18">
        <f t="shared" si="1"/>
        <v>320.10000000000002</v>
      </c>
      <c r="I11" s="18">
        <f t="shared" si="2"/>
        <v>480.2</v>
      </c>
      <c r="J11" s="18">
        <f t="shared" si="3"/>
        <v>640.20000000000005</v>
      </c>
      <c r="K11" s="18">
        <f t="shared" si="4"/>
        <v>800.3</v>
      </c>
      <c r="L11" s="18">
        <f t="shared" si="5"/>
        <v>960.3</v>
      </c>
      <c r="M11" s="18">
        <f t="shared" si="6"/>
        <v>1120.4000000000001</v>
      </c>
      <c r="N11" s="18">
        <f t="shared" si="7"/>
        <v>1280.5</v>
      </c>
      <c r="O11" s="18">
        <f t="shared" si="8"/>
        <v>1440.5</v>
      </c>
      <c r="P11" s="18">
        <f t="shared" si="9"/>
        <v>1600.6</v>
      </c>
    </row>
    <row r="12" spans="1:16" hidden="1" x14ac:dyDescent="0.3">
      <c r="A12" s="22">
        <f>IF(Selbstdeklaration!$F$76=B12,F12/20*Selbstdeklaration!$F$77,0)</f>
        <v>0</v>
      </c>
      <c r="B12" s="5">
        <v>62500</v>
      </c>
      <c r="C12" s="18">
        <f t="shared" si="11"/>
        <v>94.1953125</v>
      </c>
      <c r="D12" s="17">
        <f t="shared" si="12"/>
        <v>1.507125E-3</v>
      </c>
      <c r="F12" s="18">
        <f t="shared" si="10"/>
        <v>317.20468749999998</v>
      </c>
      <c r="H12" s="18">
        <f t="shared" si="1"/>
        <v>317.2</v>
      </c>
      <c r="I12" s="18">
        <f t="shared" si="2"/>
        <v>475.8</v>
      </c>
      <c r="J12" s="18">
        <f t="shared" si="3"/>
        <v>634.4</v>
      </c>
      <c r="K12" s="18">
        <f t="shared" si="4"/>
        <v>793</v>
      </c>
      <c r="L12" s="18">
        <f t="shared" si="5"/>
        <v>951.6</v>
      </c>
      <c r="M12" s="18">
        <f t="shared" si="6"/>
        <v>1110.2</v>
      </c>
      <c r="N12" s="18">
        <f t="shared" si="7"/>
        <v>1268.8</v>
      </c>
      <c r="O12" s="18">
        <f t="shared" si="8"/>
        <v>1427.4</v>
      </c>
      <c r="P12" s="18">
        <f t="shared" si="9"/>
        <v>1586</v>
      </c>
    </row>
    <row r="13" spans="1:16" hidden="1" x14ac:dyDescent="0.3">
      <c r="A13" s="22">
        <f>IF(Selbstdeklaration!$F$76=B13,F13/20*Selbstdeklaration!$F$77,0)</f>
        <v>0</v>
      </c>
      <c r="B13" s="5">
        <v>63000</v>
      </c>
      <c r="C13" s="18">
        <f t="shared" si="11"/>
        <v>97.138649999999998</v>
      </c>
      <c r="D13" s="17">
        <f t="shared" si="12"/>
        <v>1.5418833333333333E-3</v>
      </c>
      <c r="F13" s="18">
        <f t="shared" si="10"/>
        <v>314.26134999999999</v>
      </c>
      <c r="H13" s="18">
        <f t="shared" si="1"/>
        <v>314.3</v>
      </c>
      <c r="I13" s="18">
        <f t="shared" si="2"/>
        <v>471.4</v>
      </c>
      <c r="J13" s="18">
        <f t="shared" si="3"/>
        <v>628.5</v>
      </c>
      <c r="K13" s="18">
        <f t="shared" si="4"/>
        <v>785.7</v>
      </c>
      <c r="L13" s="18">
        <f t="shared" si="5"/>
        <v>942.8</v>
      </c>
      <c r="M13" s="18">
        <f t="shared" si="6"/>
        <v>1099.9000000000001</v>
      </c>
      <c r="N13" s="18">
        <f t="shared" si="7"/>
        <v>1257</v>
      </c>
      <c r="O13" s="18">
        <f t="shared" si="8"/>
        <v>1414.2</v>
      </c>
      <c r="P13" s="18">
        <f t="shared" si="9"/>
        <v>1571.3</v>
      </c>
    </row>
    <row r="14" spans="1:16" hidden="1" x14ac:dyDescent="0.3">
      <c r="A14" s="22">
        <f>IF(Selbstdeklaration!$F$76=B14,F14/20*Selbstdeklaration!$F$77,0)</f>
        <v>0</v>
      </c>
      <c r="B14" s="5">
        <v>63500</v>
      </c>
      <c r="C14" s="18">
        <f t="shared" si="11"/>
        <v>100.11674583333334</v>
      </c>
      <c r="D14" s="17">
        <f t="shared" si="12"/>
        <v>1.5766416666666667E-3</v>
      </c>
      <c r="F14" s="18">
        <f t="shared" si="10"/>
        <v>311.28325416666667</v>
      </c>
      <c r="H14" s="18">
        <f t="shared" si="1"/>
        <v>311.3</v>
      </c>
      <c r="I14" s="18">
        <f t="shared" si="2"/>
        <v>466.9</v>
      </c>
      <c r="J14" s="18">
        <f t="shared" si="3"/>
        <v>622.6</v>
      </c>
      <c r="K14" s="18">
        <f t="shared" si="4"/>
        <v>778.2</v>
      </c>
      <c r="L14" s="18">
        <f t="shared" si="5"/>
        <v>933.8</v>
      </c>
      <c r="M14" s="18">
        <f t="shared" si="6"/>
        <v>1089.5</v>
      </c>
      <c r="N14" s="18">
        <f t="shared" si="7"/>
        <v>1245.0999999999999</v>
      </c>
      <c r="O14" s="18">
        <f t="shared" si="8"/>
        <v>1400.8</v>
      </c>
      <c r="P14" s="18">
        <f t="shared" si="9"/>
        <v>1556.4</v>
      </c>
    </row>
    <row r="15" spans="1:16" hidden="1" x14ac:dyDescent="0.3">
      <c r="A15" s="22">
        <f>IF(Selbstdeklaration!$F$76=B15,F15/20*Selbstdeklaration!$F$77,0)</f>
        <v>0</v>
      </c>
      <c r="B15" s="16">
        <v>64000</v>
      </c>
      <c r="C15" s="18">
        <f t="shared" si="11"/>
        <v>103.1296</v>
      </c>
      <c r="D15" s="17">
        <f t="shared" si="12"/>
        <v>1.6114E-3</v>
      </c>
      <c r="F15" s="18">
        <f t="shared" si="10"/>
        <v>308.2704</v>
      </c>
      <c r="H15" s="18">
        <f t="shared" si="1"/>
        <v>308.3</v>
      </c>
      <c r="I15" s="18">
        <f t="shared" si="2"/>
        <v>462.4</v>
      </c>
      <c r="J15" s="18">
        <f t="shared" si="3"/>
        <v>616.5</v>
      </c>
      <c r="K15" s="18">
        <f t="shared" si="4"/>
        <v>770.7</v>
      </c>
      <c r="L15" s="18">
        <f t="shared" si="5"/>
        <v>924.8</v>
      </c>
      <c r="M15" s="18">
        <f t="shared" si="6"/>
        <v>1078.9000000000001</v>
      </c>
      <c r="N15" s="18">
        <f t="shared" si="7"/>
        <v>1233.0999999999999</v>
      </c>
      <c r="O15" s="18">
        <f t="shared" si="8"/>
        <v>1387.2</v>
      </c>
      <c r="P15" s="18">
        <f t="shared" si="9"/>
        <v>1541.4</v>
      </c>
    </row>
    <row r="16" spans="1:16" hidden="1" x14ac:dyDescent="0.3">
      <c r="A16" s="22">
        <f>IF(Selbstdeklaration!$F$76=B16,F16/20*Selbstdeklaration!$F$77,0)</f>
        <v>0</v>
      </c>
      <c r="B16" s="5">
        <v>64500</v>
      </c>
      <c r="C16" s="18">
        <f t="shared" si="11"/>
        <v>106.1772125</v>
      </c>
      <c r="D16" s="17">
        <f t="shared" si="12"/>
        <v>1.6461583333333334E-3</v>
      </c>
      <c r="F16" s="18">
        <f t="shared" si="10"/>
        <v>305.22278749999998</v>
      </c>
      <c r="H16" s="18">
        <f t="shared" si="1"/>
        <v>305.2</v>
      </c>
      <c r="I16" s="18">
        <f t="shared" si="2"/>
        <v>457.8</v>
      </c>
      <c r="J16" s="18">
        <f t="shared" si="3"/>
        <v>610.4</v>
      </c>
      <c r="K16" s="18">
        <f t="shared" si="4"/>
        <v>763.1</v>
      </c>
      <c r="L16" s="18">
        <f t="shared" si="5"/>
        <v>915.7</v>
      </c>
      <c r="M16" s="18">
        <f t="shared" si="6"/>
        <v>1068.3</v>
      </c>
      <c r="N16" s="18">
        <f t="shared" si="7"/>
        <v>1220.9000000000001</v>
      </c>
      <c r="O16" s="18">
        <f t="shared" si="8"/>
        <v>1373.5</v>
      </c>
      <c r="P16" s="18">
        <f t="shared" si="9"/>
        <v>1526.1</v>
      </c>
    </row>
    <row r="17" spans="1:16" x14ac:dyDescent="0.3">
      <c r="A17" s="22">
        <f>IF(Selbstdeklaration!$F$76=B17,F17/20*Selbstdeklaration!$F$77,0)</f>
        <v>0</v>
      </c>
      <c r="B17" s="5">
        <v>65000</v>
      </c>
      <c r="C17" s="18">
        <f t="shared" si="11"/>
        <v>109.25958333333334</v>
      </c>
      <c r="D17" s="17">
        <f t="shared" si="12"/>
        <v>1.6809166666666667E-3</v>
      </c>
      <c r="F17" s="18">
        <f t="shared" si="10"/>
        <v>302.14041666666662</v>
      </c>
      <c r="H17" s="18">
        <f t="shared" si="1"/>
        <v>302.10000000000002</v>
      </c>
      <c r="I17" s="18">
        <f t="shared" si="2"/>
        <v>453.2</v>
      </c>
      <c r="J17" s="18">
        <f t="shared" si="3"/>
        <v>604.29999999999995</v>
      </c>
      <c r="K17" s="18">
        <f t="shared" si="4"/>
        <v>755.4</v>
      </c>
      <c r="L17" s="18">
        <f t="shared" si="5"/>
        <v>906.4</v>
      </c>
      <c r="M17" s="18">
        <f t="shared" si="6"/>
        <v>1057.5</v>
      </c>
      <c r="N17" s="18">
        <f t="shared" si="7"/>
        <v>1208.5999999999999</v>
      </c>
      <c r="O17" s="18">
        <f t="shared" si="8"/>
        <v>1359.6</v>
      </c>
      <c r="P17" s="18">
        <f t="shared" si="9"/>
        <v>1510.7</v>
      </c>
    </row>
    <row r="18" spans="1:16" hidden="1" x14ac:dyDescent="0.3">
      <c r="A18" s="22">
        <f>IF(Selbstdeklaration!$F$76=B18,F18/20*Selbstdeklaration!$F$77,0)</f>
        <v>0</v>
      </c>
      <c r="B18" s="5">
        <v>65500</v>
      </c>
      <c r="C18" s="18">
        <f t="shared" si="11"/>
        <v>112.37671250000001</v>
      </c>
      <c r="D18" s="17">
        <f t="shared" si="12"/>
        <v>1.7156750000000001E-3</v>
      </c>
      <c r="F18" s="18">
        <f t="shared" si="10"/>
        <v>299.02328749999998</v>
      </c>
      <c r="H18" s="18">
        <f t="shared" si="1"/>
        <v>299</v>
      </c>
      <c r="I18" s="18">
        <f t="shared" si="2"/>
        <v>448.5</v>
      </c>
      <c r="J18" s="18">
        <f t="shared" si="3"/>
        <v>598</v>
      </c>
      <c r="K18" s="18">
        <f t="shared" si="4"/>
        <v>747.6</v>
      </c>
      <c r="L18" s="18">
        <f t="shared" si="5"/>
        <v>897.1</v>
      </c>
      <c r="M18" s="18">
        <f t="shared" si="6"/>
        <v>1046.5999999999999</v>
      </c>
      <c r="N18" s="18">
        <f t="shared" si="7"/>
        <v>1196.0999999999999</v>
      </c>
      <c r="O18" s="18">
        <f t="shared" si="8"/>
        <v>1345.6</v>
      </c>
      <c r="P18" s="18">
        <f t="shared" si="9"/>
        <v>1495.1</v>
      </c>
    </row>
    <row r="19" spans="1:16" hidden="1" x14ac:dyDescent="0.3">
      <c r="A19" s="22">
        <f>IF(Selbstdeklaration!$F$76=B19,F19/20*Selbstdeklaration!$F$77,0)</f>
        <v>0</v>
      </c>
      <c r="B19" s="16">
        <v>66000</v>
      </c>
      <c r="C19" s="18">
        <f t="shared" si="11"/>
        <v>115.5286</v>
      </c>
      <c r="D19" s="17">
        <f t="shared" si="12"/>
        <v>1.7504333333333334E-3</v>
      </c>
      <c r="F19" s="18">
        <f t="shared" si="10"/>
        <v>295.87139999999999</v>
      </c>
      <c r="H19" s="18">
        <f t="shared" si="1"/>
        <v>295.89999999999998</v>
      </c>
      <c r="I19" s="18">
        <f t="shared" si="2"/>
        <v>443.8</v>
      </c>
      <c r="J19" s="18">
        <f t="shared" si="3"/>
        <v>591.70000000000005</v>
      </c>
      <c r="K19" s="18">
        <f t="shared" si="4"/>
        <v>739.7</v>
      </c>
      <c r="L19" s="18">
        <f t="shared" si="5"/>
        <v>887.6</v>
      </c>
      <c r="M19" s="18">
        <f t="shared" si="6"/>
        <v>1035.5</v>
      </c>
      <c r="N19" s="18">
        <f t="shared" si="7"/>
        <v>1183.5</v>
      </c>
      <c r="O19" s="18">
        <f t="shared" si="8"/>
        <v>1331.4</v>
      </c>
      <c r="P19" s="18">
        <f t="shared" si="9"/>
        <v>1479.4</v>
      </c>
    </row>
    <row r="20" spans="1:16" hidden="1" x14ac:dyDescent="0.3">
      <c r="A20" s="22">
        <f>IF(Selbstdeklaration!$F$76=B20,F20/20*Selbstdeklaration!$F$77,0)</f>
        <v>0</v>
      </c>
      <c r="B20" s="5">
        <v>66500</v>
      </c>
      <c r="C20" s="18">
        <f t="shared" si="11"/>
        <v>118.71524583333334</v>
      </c>
      <c r="D20" s="17">
        <f t="shared" si="12"/>
        <v>1.7851916666666667E-3</v>
      </c>
      <c r="F20" s="18">
        <f t="shared" si="10"/>
        <v>292.68475416666661</v>
      </c>
      <c r="H20" s="18">
        <f t="shared" si="1"/>
        <v>292.7</v>
      </c>
      <c r="I20" s="18">
        <f t="shared" si="2"/>
        <v>439</v>
      </c>
      <c r="J20" s="18">
        <f t="shared" si="3"/>
        <v>585.4</v>
      </c>
      <c r="K20" s="18">
        <f t="shared" si="4"/>
        <v>731.7</v>
      </c>
      <c r="L20" s="18">
        <f t="shared" si="5"/>
        <v>878.1</v>
      </c>
      <c r="M20" s="18">
        <f t="shared" si="6"/>
        <v>1024.4000000000001</v>
      </c>
      <c r="N20" s="18">
        <f t="shared" si="7"/>
        <v>1170.7</v>
      </c>
      <c r="O20" s="18">
        <f t="shared" si="8"/>
        <v>1317.1</v>
      </c>
      <c r="P20" s="18">
        <f t="shared" si="9"/>
        <v>1463.4</v>
      </c>
    </row>
    <row r="21" spans="1:16" hidden="1" x14ac:dyDescent="0.3">
      <c r="A21" s="22">
        <f>IF(Selbstdeklaration!$F$76=B21,F21/20*Selbstdeklaration!$F$77,0)</f>
        <v>0</v>
      </c>
      <c r="B21" s="5">
        <v>67000</v>
      </c>
      <c r="C21" s="18">
        <f t="shared" si="11"/>
        <v>121.93665</v>
      </c>
      <c r="D21" s="17">
        <f t="shared" si="12"/>
        <v>1.8199500000000001E-3</v>
      </c>
      <c r="F21" s="18">
        <f t="shared" si="10"/>
        <v>289.46334999999999</v>
      </c>
      <c r="H21" s="18">
        <f t="shared" si="1"/>
        <v>289.5</v>
      </c>
      <c r="I21" s="18">
        <f t="shared" si="2"/>
        <v>434.2</v>
      </c>
      <c r="J21" s="18">
        <f t="shared" si="3"/>
        <v>578.9</v>
      </c>
      <c r="K21" s="18">
        <f t="shared" si="4"/>
        <v>723.7</v>
      </c>
      <c r="L21" s="18">
        <f t="shared" si="5"/>
        <v>868.4</v>
      </c>
      <c r="M21" s="18">
        <f t="shared" si="6"/>
        <v>1013.1</v>
      </c>
      <c r="N21" s="18">
        <f t="shared" si="7"/>
        <v>1157.9000000000001</v>
      </c>
      <c r="O21" s="18">
        <f t="shared" si="8"/>
        <v>1302.5999999999999</v>
      </c>
      <c r="P21" s="18">
        <f t="shared" si="9"/>
        <v>1447.3</v>
      </c>
    </row>
    <row r="22" spans="1:16" hidden="1" x14ac:dyDescent="0.3">
      <c r="A22" s="22">
        <f>IF(Selbstdeklaration!$F$76=B22,F22/20*Selbstdeklaration!$F$77,0)</f>
        <v>0</v>
      </c>
      <c r="B22" s="5">
        <v>67500</v>
      </c>
      <c r="C22" s="18">
        <f t="shared" si="11"/>
        <v>125.1928125</v>
      </c>
      <c r="D22" s="17">
        <f t="shared" si="12"/>
        <v>1.8547083333333334E-3</v>
      </c>
      <c r="F22" s="18">
        <f t="shared" si="10"/>
        <v>286.20718749999997</v>
      </c>
      <c r="H22" s="18">
        <f t="shared" si="1"/>
        <v>286.2</v>
      </c>
      <c r="I22" s="18">
        <f t="shared" si="2"/>
        <v>429.3</v>
      </c>
      <c r="J22" s="18">
        <f t="shared" si="3"/>
        <v>572.4</v>
      </c>
      <c r="K22" s="18">
        <f t="shared" si="4"/>
        <v>715.5</v>
      </c>
      <c r="L22" s="18">
        <f t="shared" si="5"/>
        <v>858.6</v>
      </c>
      <c r="M22" s="18">
        <f t="shared" si="6"/>
        <v>1001.7</v>
      </c>
      <c r="N22" s="18">
        <f t="shared" si="7"/>
        <v>1144.8</v>
      </c>
      <c r="O22" s="18">
        <f t="shared" si="8"/>
        <v>1287.9000000000001</v>
      </c>
      <c r="P22" s="18">
        <f t="shared" si="9"/>
        <v>1431</v>
      </c>
    </row>
    <row r="23" spans="1:16" hidden="1" x14ac:dyDescent="0.3">
      <c r="A23" s="22">
        <f>IF(Selbstdeklaration!$F$76=B23,F23/20*Selbstdeklaration!$F$77,0)</f>
        <v>0</v>
      </c>
      <c r="B23" s="5">
        <v>68000</v>
      </c>
      <c r="C23" s="18">
        <f t="shared" si="11"/>
        <v>128.48373333333333</v>
      </c>
      <c r="D23" s="17">
        <f t="shared" si="12"/>
        <v>1.8894666666666668E-3</v>
      </c>
      <c r="F23" s="18">
        <f t="shared" si="10"/>
        <v>282.91626666666662</v>
      </c>
      <c r="G23" s="18"/>
      <c r="H23" s="18">
        <f t="shared" si="1"/>
        <v>282.89999999999998</v>
      </c>
      <c r="I23" s="18">
        <f t="shared" si="2"/>
        <v>424.4</v>
      </c>
      <c r="J23" s="18">
        <f t="shared" si="3"/>
        <v>565.79999999999995</v>
      </c>
      <c r="K23" s="18">
        <f t="shared" si="4"/>
        <v>707.3</v>
      </c>
      <c r="L23" s="18">
        <f t="shared" si="5"/>
        <v>848.7</v>
      </c>
      <c r="M23" s="18">
        <f t="shared" si="6"/>
        <v>990.2</v>
      </c>
      <c r="N23" s="18">
        <f t="shared" si="7"/>
        <v>1131.7</v>
      </c>
      <c r="O23" s="18">
        <f t="shared" si="8"/>
        <v>1273.0999999999999</v>
      </c>
      <c r="P23" s="18">
        <f t="shared" si="9"/>
        <v>1414.6</v>
      </c>
    </row>
    <row r="24" spans="1:16" hidden="1" x14ac:dyDescent="0.3">
      <c r="A24" s="22">
        <f>IF(Selbstdeklaration!$F$76=B24,F24/20*Selbstdeklaration!$F$77,0)</f>
        <v>0</v>
      </c>
      <c r="B24" s="16">
        <v>68500</v>
      </c>
      <c r="C24" s="18">
        <f t="shared" si="11"/>
        <v>131.80941250000001</v>
      </c>
      <c r="D24" s="17">
        <f t="shared" si="12"/>
        <v>1.9242250000000001E-3</v>
      </c>
      <c r="F24" s="18">
        <f t="shared" si="10"/>
        <v>279.59058749999997</v>
      </c>
      <c r="G24" s="18"/>
      <c r="H24" s="18">
        <f t="shared" si="1"/>
        <v>279.60000000000002</v>
      </c>
      <c r="I24" s="18">
        <f t="shared" si="2"/>
        <v>419.4</v>
      </c>
      <c r="J24" s="18">
        <f t="shared" si="3"/>
        <v>559.20000000000005</v>
      </c>
      <c r="K24" s="18">
        <f t="shared" si="4"/>
        <v>699</v>
      </c>
      <c r="L24" s="18">
        <f t="shared" si="5"/>
        <v>838.8</v>
      </c>
      <c r="M24" s="18">
        <f t="shared" si="6"/>
        <v>978.6</v>
      </c>
      <c r="N24" s="18">
        <f t="shared" si="7"/>
        <v>1118.4000000000001</v>
      </c>
      <c r="O24" s="18">
        <f t="shared" si="8"/>
        <v>1258.2</v>
      </c>
      <c r="P24" s="18">
        <f t="shared" si="9"/>
        <v>1398</v>
      </c>
    </row>
    <row r="25" spans="1:16" hidden="1" x14ac:dyDescent="0.3">
      <c r="A25" s="22">
        <f>IF(Selbstdeklaration!$F$76=B25,F25/20*Selbstdeklaration!$F$77,0)</f>
        <v>0</v>
      </c>
      <c r="B25" s="5">
        <v>69000</v>
      </c>
      <c r="C25" s="18">
        <f t="shared" si="11"/>
        <v>135.16985</v>
      </c>
      <c r="D25" s="17">
        <f t="shared" si="12"/>
        <v>1.9589833333333332E-3</v>
      </c>
      <c r="F25" s="18">
        <f t="shared" si="10"/>
        <v>276.23014999999998</v>
      </c>
      <c r="G25" s="18"/>
      <c r="H25" s="18">
        <f t="shared" si="1"/>
        <v>276.2</v>
      </c>
      <c r="I25" s="18">
        <f t="shared" si="2"/>
        <v>414.3</v>
      </c>
      <c r="J25" s="18">
        <f t="shared" si="3"/>
        <v>552.5</v>
      </c>
      <c r="K25" s="18">
        <f t="shared" si="4"/>
        <v>690.6</v>
      </c>
      <c r="L25" s="18">
        <f t="shared" si="5"/>
        <v>828.7</v>
      </c>
      <c r="M25" s="18">
        <f t="shared" si="6"/>
        <v>966.8</v>
      </c>
      <c r="N25" s="18">
        <f t="shared" si="7"/>
        <v>1104.9000000000001</v>
      </c>
      <c r="O25" s="18">
        <f t="shared" si="8"/>
        <v>1243</v>
      </c>
      <c r="P25" s="18">
        <f t="shared" si="9"/>
        <v>1381.2</v>
      </c>
    </row>
    <row r="26" spans="1:16" hidden="1" x14ac:dyDescent="0.3">
      <c r="A26" s="22">
        <f>IF(Selbstdeklaration!$F$76=B26,F26/20*Selbstdeklaration!$F$77,0)</f>
        <v>0</v>
      </c>
      <c r="B26" s="5">
        <v>69500</v>
      </c>
      <c r="C26" s="18">
        <f t="shared" si="11"/>
        <v>138.56504583333333</v>
      </c>
      <c r="D26" s="17">
        <f t="shared" si="12"/>
        <v>1.9937416666666666E-3</v>
      </c>
      <c r="F26" s="18">
        <f t="shared" si="10"/>
        <v>272.83495416666665</v>
      </c>
      <c r="G26" s="18"/>
      <c r="H26" s="18">
        <f t="shared" si="1"/>
        <v>272.8</v>
      </c>
      <c r="I26" s="18">
        <f t="shared" si="2"/>
        <v>409.3</v>
      </c>
      <c r="J26" s="18">
        <f t="shared" si="3"/>
        <v>545.70000000000005</v>
      </c>
      <c r="K26" s="18">
        <f t="shared" si="4"/>
        <v>682.1</v>
      </c>
      <c r="L26" s="18">
        <f t="shared" si="5"/>
        <v>818.5</v>
      </c>
      <c r="M26" s="18">
        <f t="shared" si="6"/>
        <v>954.9</v>
      </c>
      <c r="N26" s="18">
        <f t="shared" si="7"/>
        <v>1091.3</v>
      </c>
      <c r="O26" s="18">
        <f t="shared" si="8"/>
        <v>1227.8</v>
      </c>
      <c r="P26" s="18">
        <f t="shared" si="9"/>
        <v>1364.2</v>
      </c>
    </row>
    <row r="27" spans="1:16" x14ac:dyDescent="0.3">
      <c r="A27" s="22">
        <f>IF(Selbstdeklaration!$F$76=B27,F27/20*Selbstdeklaration!$F$77,0)</f>
        <v>0</v>
      </c>
      <c r="B27" s="5">
        <v>70000</v>
      </c>
      <c r="C27" s="18">
        <f t="shared" si="11"/>
        <v>141.995</v>
      </c>
      <c r="D27" s="17">
        <f t="shared" si="12"/>
        <v>2.0284999999999999E-3</v>
      </c>
      <c r="F27" s="18">
        <f t="shared" si="10"/>
        <v>269.40499999999997</v>
      </c>
      <c r="H27" s="18">
        <f t="shared" si="1"/>
        <v>269.39999999999998</v>
      </c>
      <c r="I27" s="18">
        <f t="shared" si="2"/>
        <v>404.1</v>
      </c>
      <c r="J27" s="18">
        <f t="shared" si="3"/>
        <v>538.79999999999995</v>
      </c>
      <c r="K27" s="18">
        <f t="shared" si="4"/>
        <v>673.5</v>
      </c>
      <c r="L27" s="18">
        <f t="shared" si="5"/>
        <v>808.2</v>
      </c>
      <c r="M27" s="18">
        <f t="shared" si="6"/>
        <v>942.9</v>
      </c>
      <c r="N27" s="18">
        <f t="shared" si="7"/>
        <v>1077.5999999999999</v>
      </c>
      <c r="O27" s="18">
        <f t="shared" si="8"/>
        <v>1212.3</v>
      </c>
      <c r="P27" s="18">
        <f t="shared" si="9"/>
        <v>1347</v>
      </c>
    </row>
    <row r="28" spans="1:16" hidden="1" x14ac:dyDescent="0.3">
      <c r="A28" s="22">
        <f>IF(Selbstdeklaration!$F$76=B28,F28/20*Selbstdeklaration!$F$77,0)</f>
        <v>0</v>
      </c>
      <c r="B28" s="16">
        <v>70500</v>
      </c>
      <c r="C28" s="18">
        <f t="shared" si="11"/>
        <v>145.45971249999999</v>
      </c>
      <c r="D28" s="17">
        <f t="shared" si="12"/>
        <v>2.0632583333333333E-3</v>
      </c>
      <c r="F28" s="18">
        <f t="shared" si="10"/>
        <v>265.94028749999995</v>
      </c>
      <c r="G28" s="18"/>
      <c r="H28" s="18">
        <f t="shared" si="1"/>
        <v>265.89999999999998</v>
      </c>
      <c r="I28" s="18">
        <f t="shared" si="2"/>
        <v>398.9</v>
      </c>
      <c r="J28" s="18">
        <f t="shared" si="3"/>
        <v>531.9</v>
      </c>
      <c r="K28" s="18">
        <f t="shared" si="4"/>
        <v>664.9</v>
      </c>
      <c r="L28" s="18">
        <f t="shared" si="5"/>
        <v>797.8</v>
      </c>
      <c r="M28" s="18">
        <f t="shared" si="6"/>
        <v>930.8</v>
      </c>
      <c r="N28" s="18">
        <f t="shared" si="7"/>
        <v>1063.8</v>
      </c>
      <c r="O28" s="18">
        <f t="shared" si="8"/>
        <v>1196.7</v>
      </c>
      <c r="P28" s="18">
        <f t="shared" si="9"/>
        <v>1329.7</v>
      </c>
    </row>
    <row r="29" spans="1:16" hidden="1" x14ac:dyDescent="0.3">
      <c r="A29" s="22">
        <f>IF(Selbstdeklaration!$F$76=B29,F29/20*Selbstdeklaration!$F$77,0)</f>
        <v>0</v>
      </c>
      <c r="B29" s="5">
        <v>71000</v>
      </c>
      <c r="C29" s="18">
        <f t="shared" si="11"/>
        <v>148.95918333333333</v>
      </c>
      <c r="D29" s="17">
        <f t="shared" si="12"/>
        <v>2.0980166666666666E-3</v>
      </c>
      <c r="F29" s="18">
        <f t="shared" si="10"/>
        <v>262.44081666666665</v>
      </c>
      <c r="G29" s="18"/>
      <c r="H29" s="18">
        <f t="shared" si="1"/>
        <v>262.39999999999998</v>
      </c>
      <c r="I29" s="18">
        <f t="shared" si="2"/>
        <v>393.7</v>
      </c>
      <c r="J29" s="18">
        <f t="shared" si="3"/>
        <v>524.9</v>
      </c>
      <c r="K29" s="18">
        <f t="shared" si="4"/>
        <v>656.1</v>
      </c>
      <c r="L29" s="18">
        <f t="shared" si="5"/>
        <v>787.3</v>
      </c>
      <c r="M29" s="18">
        <f t="shared" si="6"/>
        <v>918.5</v>
      </c>
      <c r="N29" s="18">
        <f t="shared" si="7"/>
        <v>1049.8</v>
      </c>
      <c r="O29" s="18">
        <f t="shared" si="8"/>
        <v>1181</v>
      </c>
      <c r="P29" s="18">
        <f t="shared" si="9"/>
        <v>1312.2</v>
      </c>
    </row>
    <row r="30" spans="1:16" hidden="1" x14ac:dyDescent="0.3">
      <c r="A30" s="22">
        <f>IF(Selbstdeklaration!$F$76=B30,F30/20*Selbstdeklaration!$F$77,0)</f>
        <v>0</v>
      </c>
      <c r="B30" s="5">
        <v>71500</v>
      </c>
      <c r="C30" s="18">
        <f t="shared" si="11"/>
        <v>152.49341250000001</v>
      </c>
      <c r="D30" s="17">
        <f t="shared" si="12"/>
        <v>2.1327749999999999E-3</v>
      </c>
      <c r="F30" s="18">
        <f t="shared" si="10"/>
        <v>258.9065875</v>
      </c>
      <c r="G30" s="18"/>
      <c r="H30" s="18">
        <f t="shared" si="1"/>
        <v>258.89999999999998</v>
      </c>
      <c r="I30" s="18">
        <f t="shared" si="2"/>
        <v>388.4</v>
      </c>
      <c r="J30" s="18">
        <f t="shared" si="3"/>
        <v>517.79999999999995</v>
      </c>
      <c r="K30" s="18">
        <f t="shared" si="4"/>
        <v>647.29999999999995</v>
      </c>
      <c r="L30" s="18">
        <f t="shared" si="5"/>
        <v>776.7</v>
      </c>
      <c r="M30" s="18">
        <f t="shared" si="6"/>
        <v>906.2</v>
      </c>
      <c r="N30" s="18">
        <f t="shared" si="7"/>
        <v>1035.5999999999999</v>
      </c>
      <c r="O30" s="18">
        <f t="shared" si="8"/>
        <v>1165.0999999999999</v>
      </c>
      <c r="P30" s="18">
        <f t="shared" si="9"/>
        <v>1294.5</v>
      </c>
    </row>
    <row r="31" spans="1:16" hidden="1" x14ac:dyDescent="0.3">
      <c r="A31" s="22">
        <f>IF(Selbstdeklaration!$F$76=B31,F31/20*Selbstdeklaration!$F$77,0)</f>
        <v>0</v>
      </c>
      <c r="B31" s="5">
        <v>72000</v>
      </c>
      <c r="C31" s="18">
        <f t="shared" si="11"/>
        <v>156.0624</v>
      </c>
      <c r="D31" s="17">
        <f t="shared" si="12"/>
        <v>2.1675333333333333E-3</v>
      </c>
      <c r="F31" s="18">
        <f t="shared" si="10"/>
        <v>255.33759999999998</v>
      </c>
      <c r="G31" s="18"/>
      <c r="H31" s="18">
        <f t="shared" si="1"/>
        <v>255.3</v>
      </c>
      <c r="I31" s="18">
        <f t="shared" si="2"/>
        <v>383</v>
      </c>
      <c r="J31" s="18">
        <f t="shared" si="3"/>
        <v>510.7</v>
      </c>
      <c r="K31" s="18">
        <f t="shared" si="4"/>
        <v>638.29999999999995</v>
      </c>
      <c r="L31" s="18">
        <f t="shared" si="5"/>
        <v>766</v>
      </c>
      <c r="M31" s="18">
        <f t="shared" si="6"/>
        <v>893.7</v>
      </c>
      <c r="N31" s="18">
        <f t="shared" si="7"/>
        <v>1021.4</v>
      </c>
      <c r="O31" s="18">
        <f t="shared" si="8"/>
        <v>1149</v>
      </c>
      <c r="P31" s="18">
        <f t="shared" si="9"/>
        <v>1276.7</v>
      </c>
    </row>
    <row r="32" spans="1:16" hidden="1" x14ac:dyDescent="0.3">
      <c r="A32" s="22">
        <f>IF(Selbstdeklaration!$F$76=B32,F32/20*Selbstdeklaration!$F$77,0)</f>
        <v>0</v>
      </c>
      <c r="B32" s="16">
        <v>72500</v>
      </c>
      <c r="C32" s="18">
        <f t="shared" si="11"/>
        <v>159.66614583333333</v>
      </c>
      <c r="D32" s="17">
        <f t="shared" si="12"/>
        <v>2.2022916666666666E-3</v>
      </c>
      <c r="F32" s="18">
        <f t="shared" si="10"/>
        <v>251.73385416666665</v>
      </c>
      <c r="G32" s="18"/>
      <c r="H32" s="18">
        <f t="shared" si="1"/>
        <v>251.7</v>
      </c>
      <c r="I32" s="18">
        <f t="shared" si="2"/>
        <v>377.6</v>
      </c>
      <c r="J32" s="18">
        <f t="shared" si="3"/>
        <v>503.5</v>
      </c>
      <c r="K32" s="18">
        <f t="shared" si="4"/>
        <v>629.29999999999995</v>
      </c>
      <c r="L32" s="18">
        <f t="shared" si="5"/>
        <v>755.2</v>
      </c>
      <c r="M32" s="18">
        <f t="shared" si="6"/>
        <v>881.1</v>
      </c>
      <c r="N32" s="18">
        <f t="shared" si="7"/>
        <v>1006.9</v>
      </c>
      <c r="O32" s="18">
        <f t="shared" si="8"/>
        <v>1132.8</v>
      </c>
      <c r="P32" s="18">
        <f t="shared" si="9"/>
        <v>1258.7</v>
      </c>
    </row>
    <row r="33" spans="1:16" hidden="1" x14ac:dyDescent="0.3">
      <c r="A33" s="22">
        <f>IF(Selbstdeklaration!$F$76=B33,F33/20*Selbstdeklaration!$F$77,0)</f>
        <v>0</v>
      </c>
      <c r="B33" s="5">
        <v>73000</v>
      </c>
      <c r="C33" s="18">
        <f t="shared" si="11"/>
        <v>163.30465000000001</v>
      </c>
      <c r="D33" s="17">
        <f t="shared" si="12"/>
        <v>2.23705E-3</v>
      </c>
      <c r="F33" s="18">
        <f t="shared" si="10"/>
        <v>248.09534999999997</v>
      </c>
      <c r="G33" s="18"/>
      <c r="H33" s="18">
        <f t="shared" si="1"/>
        <v>248.1</v>
      </c>
      <c r="I33" s="18">
        <f t="shared" si="2"/>
        <v>372.1</v>
      </c>
      <c r="J33" s="18">
        <f t="shared" si="3"/>
        <v>496.2</v>
      </c>
      <c r="K33" s="18">
        <f t="shared" si="4"/>
        <v>620.20000000000005</v>
      </c>
      <c r="L33" s="18">
        <f t="shared" si="5"/>
        <v>744.3</v>
      </c>
      <c r="M33" s="18">
        <f t="shared" si="6"/>
        <v>868.3</v>
      </c>
      <c r="N33" s="18">
        <f t="shared" si="7"/>
        <v>992.4</v>
      </c>
      <c r="O33" s="18">
        <f t="shared" si="8"/>
        <v>1116.4000000000001</v>
      </c>
      <c r="P33" s="18">
        <f t="shared" si="9"/>
        <v>1240.5</v>
      </c>
    </row>
    <row r="34" spans="1:16" hidden="1" x14ac:dyDescent="0.3">
      <c r="A34" s="22">
        <f>IF(Selbstdeklaration!$F$76=B34,F34/20*Selbstdeklaration!$F$77,0)</f>
        <v>0</v>
      </c>
      <c r="B34" s="5">
        <v>73500</v>
      </c>
      <c r="C34" s="18">
        <f t="shared" si="11"/>
        <v>166.9779125</v>
      </c>
      <c r="D34" s="17">
        <f t="shared" si="12"/>
        <v>2.2718083333333333E-3</v>
      </c>
      <c r="F34" s="18">
        <f t="shared" si="10"/>
        <v>244.42208749999998</v>
      </c>
      <c r="G34" s="18"/>
      <c r="H34" s="18">
        <f t="shared" si="1"/>
        <v>244.4</v>
      </c>
      <c r="I34" s="18">
        <f t="shared" si="2"/>
        <v>366.6</v>
      </c>
      <c r="J34" s="18">
        <f t="shared" si="3"/>
        <v>488.8</v>
      </c>
      <c r="K34" s="18">
        <f t="shared" si="4"/>
        <v>611.1</v>
      </c>
      <c r="L34" s="18">
        <f t="shared" si="5"/>
        <v>733.3</v>
      </c>
      <c r="M34" s="18">
        <f t="shared" si="6"/>
        <v>855.5</v>
      </c>
      <c r="N34" s="18">
        <f t="shared" si="7"/>
        <v>977.7</v>
      </c>
      <c r="O34" s="18">
        <f t="shared" si="8"/>
        <v>1099.9000000000001</v>
      </c>
      <c r="P34" s="18">
        <f t="shared" si="9"/>
        <v>1222.0999999999999</v>
      </c>
    </row>
    <row r="35" spans="1:16" hidden="1" x14ac:dyDescent="0.3">
      <c r="A35" s="22">
        <f>IF(Selbstdeklaration!$F$76=B35,F35/20*Selbstdeklaration!$F$77,0)</f>
        <v>0</v>
      </c>
      <c r="B35" s="5">
        <v>74000</v>
      </c>
      <c r="C35" s="18">
        <f t="shared" si="11"/>
        <v>170.68593333333334</v>
      </c>
      <c r="D35" s="17">
        <f t="shared" si="12"/>
        <v>2.3065666666666667E-3</v>
      </c>
      <c r="F35" s="18">
        <f t="shared" si="10"/>
        <v>240.71406666666664</v>
      </c>
      <c r="G35" s="18"/>
      <c r="H35" s="18">
        <f t="shared" si="1"/>
        <v>240.7</v>
      </c>
      <c r="I35" s="18">
        <f t="shared" si="2"/>
        <v>361.1</v>
      </c>
      <c r="J35" s="18">
        <f t="shared" si="3"/>
        <v>481.4</v>
      </c>
      <c r="K35" s="18">
        <f t="shared" si="4"/>
        <v>601.79999999999995</v>
      </c>
      <c r="L35" s="18">
        <f t="shared" si="5"/>
        <v>722.1</v>
      </c>
      <c r="M35" s="18">
        <f t="shared" si="6"/>
        <v>842.5</v>
      </c>
      <c r="N35" s="18">
        <f t="shared" si="7"/>
        <v>962.9</v>
      </c>
      <c r="O35" s="18">
        <f t="shared" si="8"/>
        <v>1083.2</v>
      </c>
      <c r="P35" s="18">
        <f t="shared" si="9"/>
        <v>1203.5999999999999</v>
      </c>
    </row>
    <row r="36" spans="1:16" hidden="1" x14ac:dyDescent="0.3">
      <c r="A36" s="22">
        <f>IF(Selbstdeklaration!$F$76=B36,F36/20*Selbstdeklaration!$F$77,0)</f>
        <v>0</v>
      </c>
      <c r="B36" s="16">
        <v>74500</v>
      </c>
      <c r="C36" s="18">
        <f t="shared" si="11"/>
        <v>174.42871249999999</v>
      </c>
      <c r="D36" s="17">
        <f t="shared" si="12"/>
        <v>2.341325E-3</v>
      </c>
      <c r="F36" s="18">
        <f t="shared" si="10"/>
        <v>236.97128749999999</v>
      </c>
      <c r="G36" s="18"/>
      <c r="H36" s="18">
        <f t="shared" si="1"/>
        <v>237</v>
      </c>
      <c r="I36" s="18">
        <f t="shared" si="2"/>
        <v>355.5</v>
      </c>
      <c r="J36" s="18">
        <f t="shared" si="3"/>
        <v>473.9</v>
      </c>
      <c r="K36" s="18">
        <f t="shared" si="4"/>
        <v>592.4</v>
      </c>
      <c r="L36" s="18">
        <f t="shared" si="5"/>
        <v>710.9</v>
      </c>
      <c r="M36" s="18">
        <f t="shared" si="6"/>
        <v>829.4</v>
      </c>
      <c r="N36" s="18">
        <f t="shared" si="7"/>
        <v>947.9</v>
      </c>
      <c r="O36" s="18">
        <f t="shared" si="8"/>
        <v>1066.4000000000001</v>
      </c>
      <c r="P36" s="18">
        <f t="shared" si="9"/>
        <v>1184.9000000000001</v>
      </c>
    </row>
    <row r="37" spans="1:16" x14ac:dyDescent="0.3">
      <c r="A37" s="22">
        <f>IF(Selbstdeklaration!$F$76=B37,F37/20*Selbstdeklaration!$F$77,0)</f>
        <v>0</v>
      </c>
      <c r="B37" s="5">
        <v>75000</v>
      </c>
      <c r="C37" s="18">
        <f t="shared" si="11"/>
        <v>178.20625000000001</v>
      </c>
      <c r="D37" s="17">
        <f t="shared" si="12"/>
        <v>2.3760833333333333E-3</v>
      </c>
      <c r="F37" s="18">
        <f t="shared" si="10"/>
        <v>233.19374999999997</v>
      </c>
      <c r="G37" s="18"/>
      <c r="H37" s="18">
        <f t="shared" si="1"/>
        <v>233.2</v>
      </c>
      <c r="I37" s="18">
        <f t="shared" si="2"/>
        <v>349.8</v>
      </c>
      <c r="J37" s="18">
        <f t="shared" si="3"/>
        <v>466.4</v>
      </c>
      <c r="K37" s="18">
        <f t="shared" si="4"/>
        <v>583</v>
      </c>
      <c r="L37" s="18">
        <f t="shared" si="5"/>
        <v>699.6</v>
      </c>
      <c r="M37" s="18">
        <f t="shared" si="6"/>
        <v>816.2</v>
      </c>
      <c r="N37" s="18">
        <f t="shared" si="7"/>
        <v>932.8</v>
      </c>
      <c r="O37" s="18">
        <f t="shared" si="8"/>
        <v>1049.4000000000001</v>
      </c>
      <c r="P37" s="18">
        <f t="shared" si="9"/>
        <v>1166</v>
      </c>
    </row>
    <row r="38" spans="1:16" hidden="1" x14ac:dyDescent="0.3">
      <c r="A38" s="22">
        <f>IF(Selbstdeklaration!$F$76=B38,F38/20*Selbstdeklaration!$F$77,0)</f>
        <v>0</v>
      </c>
      <c r="B38" s="5">
        <v>75500</v>
      </c>
      <c r="C38" s="18">
        <f t="shared" si="11"/>
        <v>182.01854583333335</v>
      </c>
      <c r="D38" s="17">
        <f t="shared" si="12"/>
        <v>2.4108416666666667E-3</v>
      </c>
      <c r="F38" s="18">
        <f t="shared" si="10"/>
        <v>229.38145416666663</v>
      </c>
      <c r="G38" s="18"/>
      <c r="H38" s="18">
        <f t="shared" si="1"/>
        <v>229.4</v>
      </c>
      <c r="I38" s="18">
        <f t="shared" si="2"/>
        <v>344.1</v>
      </c>
      <c r="J38" s="18">
        <f t="shared" si="3"/>
        <v>458.8</v>
      </c>
      <c r="K38" s="18">
        <f t="shared" si="4"/>
        <v>573.5</v>
      </c>
      <c r="L38" s="18">
        <f t="shared" si="5"/>
        <v>688.1</v>
      </c>
      <c r="M38" s="18">
        <f t="shared" si="6"/>
        <v>802.8</v>
      </c>
      <c r="N38" s="18">
        <f t="shared" si="7"/>
        <v>917.5</v>
      </c>
      <c r="O38" s="18">
        <f t="shared" si="8"/>
        <v>1032.2</v>
      </c>
      <c r="P38" s="18">
        <f t="shared" si="9"/>
        <v>1146.9000000000001</v>
      </c>
    </row>
    <row r="39" spans="1:16" hidden="1" x14ac:dyDescent="0.3">
      <c r="A39" s="22">
        <f>IF(Selbstdeklaration!$F$76=B39,F39/20*Selbstdeklaration!$F$77,0)</f>
        <v>0</v>
      </c>
      <c r="B39" s="5">
        <v>76000</v>
      </c>
      <c r="C39" s="18">
        <f t="shared" si="11"/>
        <v>185.8656</v>
      </c>
      <c r="D39" s="17">
        <f t="shared" si="12"/>
        <v>2.4456E-3</v>
      </c>
      <c r="F39" s="18">
        <f t="shared" si="10"/>
        <v>225.53439999999998</v>
      </c>
      <c r="G39" s="18"/>
      <c r="H39" s="18">
        <f t="shared" si="1"/>
        <v>225.5</v>
      </c>
      <c r="I39" s="18">
        <f t="shared" si="2"/>
        <v>338.3</v>
      </c>
      <c r="J39" s="18">
        <f t="shared" si="3"/>
        <v>451.1</v>
      </c>
      <c r="K39" s="18">
        <f t="shared" si="4"/>
        <v>563.79999999999995</v>
      </c>
      <c r="L39" s="18">
        <f t="shared" si="5"/>
        <v>676.6</v>
      </c>
      <c r="M39" s="18">
        <f t="shared" si="6"/>
        <v>789.4</v>
      </c>
      <c r="N39" s="18">
        <f t="shared" si="7"/>
        <v>902.1</v>
      </c>
      <c r="O39" s="18">
        <f t="shared" si="8"/>
        <v>1014.9</v>
      </c>
      <c r="P39" s="18">
        <f t="shared" si="9"/>
        <v>1127.7</v>
      </c>
    </row>
    <row r="40" spans="1:16" hidden="1" x14ac:dyDescent="0.3">
      <c r="A40" s="22">
        <f>IF(Selbstdeklaration!$F$76=B40,F40/20*Selbstdeklaration!$F$77,0)</f>
        <v>0</v>
      </c>
      <c r="B40" s="16">
        <v>76500</v>
      </c>
      <c r="C40" s="18">
        <f t="shared" si="11"/>
        <v>189.7474125</v>
      </c>
      <c r="D40" s="17">
        <f t="shared" si="12"/>
        <v>2.4803583333333334E-3</v>
      </c>
      <c r="F40" s="18">
        <f t="shared" si="10"/>
        <v>221.65258749999998</v>
      </c>
      <c r="G40" s="18"/>
      <c r="H40" s="18">
        <f t="shared" si="1"/>
        <v>221.7</v>
      </c>
      <c r="I40" s="18">
        <f t="shared" si="2"/>
        <v>332.5</v>
      </c>
      <c r="J40" s="18">
        <f t="shared" si="3"/>
        <v>443.3</v>
      </c>
      <c r="K40" s="18">
        <f t="shared" si="4"/>
        <v>554.1</v>
      </c>
      <c r="L40" s="18">
        <f t="shared" si="5"/>
        <v>665</v>
      </c>
      <c r="M40" s="18">
        <f t="shared" si="6"/>
        <v>775.8</v>
      </c>
      <c r="N40" s="18">
        <f t="shared" si="7"/>
        <v>886.6</v>
      </c>
      <c r="O40" s="18">
        <f t="shared" si="8"/>
        <v>997.4</v>
      </c>
      <c r="P40" s="18">
        <f t="shared" si="9"/>
        <v>1108.3</v>
      </c>
    </row>
    <row r="41" spans="1:16" hidden="1" x14ac:dyDescent="0.3">
      <c r="A41" s="22">
        <f>IF(Selbstdeklaration!$F$76=B41,F41/20*Selbstdeklaration!$F$77,0)</f>
        <v>0</v>
      </c>
      <c r="B41" s="5">
        <v>77000</v>
      </c>
      <c r="C41" s="18">
        <f t="shared" si="11"/>
        <v>193.66398333333333</v>
      </c>
      <c r="D41" s="17">
        <f t="shared" si="12"/>
        <v>2.5151166666666667E-3</v>
      </c>
      <c r="F41" s="18">
        <f t="shared" si="10"/>
        <v>217.73601666666664</v>
      </c>
      <c r="G41" s="18"/>
      <c r="H41" s="18">
        <f t="shared" si="1"/>
        <v>217.7</v>
      </c>
      <c r="I41" s="18">
        <f t="shared" si="2"/>
        <v>326.60000000000002</v>
      </c>
      <c r="J41" s="18">
        <f t="shared" si="3"/>
        <v>435.5</v>
      </c>
      <c r="K41" s="18">
        <f t="shared" si="4"/>
        <v>544.29999999999995</v>
      </c>
      <c r="L41" s="18">
        <f t="shared" si="5"/>
        <v>653.20000000000005</v>
      </c>
      <c r="M41" s="18">
        <f t="shared" si="6"/>
        <v>762.1</v>
      </c>
      <c r="N41" s="18">
        <f t="shared" si="7"/>
        <v>870.9</v>
      </c>
      <c r="O41" s="18">
        <f t="shared" si="8"/>
        <v>979.8</v>
      </c>
      <c r="P41" s="18">
        <f t="shared" si="9"/>
        <v>1088.7</v>
      </c>
    </row>
    <row r="42" spans="1:16" hidden="1" x14ac:dyDescent="0.3">
      <c r="A42" s="22">
        <f>IF(Selbstdeklaration!$F$76=B42,F42/20*Selbstdeklaration!$F$77,0)</f>
        <v>0</v>
      </c>
      <c r="B42" s="5">
        <v>77500</v>
      </c>
      <c r="C42" s="18">
        <f t="shared" si="11"/>
        <v>197.61531250000002</v>
      </c>
      <c r="D42" s="17">
        <f t="shared" si="12"/>
        <v>2.5498750000000001E-3</v>
      </c>
      <c r="F42" s="18">
        <f t="shared" si="10"/>
        <v>213.78468749999996</v>
      </c>
      <c r="G42" s="18"/>
      <c r="H42" s="18">
        <f t="shared" si="1"/>
        <v>213.8</v>
      </c>
      <c r="I42" s="18">
        <f t="shared" si="2"/>
        <v>320.7</v>
      </c>
      <c r="J42" s="18">
        <f t="shared" si="3"/>
        <v>427.6</v>
      </c>
      <c r="K42" s="18">
        <f t="shared" si="4"/>
        <v>534.5</v>
      </c>
      <c r="L42" s="18">
        <f t="shared" si="5"/>
        <v>641.4</v>
      </c>
      <c r="M42" s="18">
        <f t="shared" si="6"/>
        <v>748.2</v>
      </c>
      <c r="N42" s="18">
        <f t="shared" si="7"/>
        <v>855.1</v>
      </c>
      <c r="O42" s="18">
        <f t="shared" si="8"/>
        <v>962</v>
      </c>
      <c r="P42" s="18">
        <f t="shared" si="9"/>
        <v>1068.9000000000001</v>
      </c>
    </row>
    <row r="43" spans="1:16" hidden="1" x14ac:dyDescent="0.3">
      <c r="A43" s="22">
        <f>IF(Selbstdeklaration!$F$76=B43,F43/20*Selbstdeklaration!$F$77,0)</f>
        <v>0</v>
      </c>
      <c r="B43" s="5">
        <v>78000</v>
      </c>
      <c r="C43" s="18">
        <f t="shared" si="11"/>
        <v>201.60140000000001</v>
      </c>
      <c r="D43" s="17">
        <f t="shared" si="12"/>
        <v>2.5846333333333334E-3</v>
      </c>
      <c r="F43" s="18">
        <f t="shared" si="10"/>
        <v>209.79859999999996</v>
      </c>
      <c r="G43" s="18"/>
      <c r="H43" s="18">
        <f t="shared" si="1"/>
        <v>209.8</v>
      </c>
      <c r="I43" s="18">
        <f t="shared" si="2"/>
        <v>314.7</v>
      </c>
      <c r="J43" s="18">
        <f t="shared" si="3"/>
        <v>419.6</v>
      </c>
      <c r="K43" s="18">
        <f t="shared" si="4"/>
        <v>524.5</v>
      </c>
      <c r="L43" s="18">
        <f t="shared" si="5"/>
        <v>629.4</v>
      </c>
      <c r="M43" s="18">
        <f t="shared" si="6"/>
        <v>734.3</v>
      </c>
      <c r="N43" s="18">
        <f t="shared" si="7"/>
        <v>839.2</v>
      </c>
      <c r="O43" s="18">
        <f t="shared" si="8"/>
        <v>944.1</v>
      </c>
      <c r="P43" s="18">
        <f t="shared" si="9"/>
        <v>1049</v>
      </c>
    </row>
    <row r="44" spans="1:16" hidden="1" x14ac:dyDescent="0.3">
      <c r="A44" s="22">
        <f>IF(Selbstdeklaration!$F$76=B44,F44/20*Selbstdeklaration!$F$77,0)</f>
        <v>0</v>
      </c>
      <c r="B44" s="5">
        <v>78500</v>
      </c>
      <c r="C44" s="18">
        <f t="shared" si="11"/>
        <v>205.62224583333335</v>
      </c>
      <c r="D44" s="17">
        <f t="shared" si="12"/>
        <v>2.6193916666666667E-3</v>
      </c>
      <c r="F44" s="18">
        <f t="shared" si="10"/>
        <v>205.77775416666663</v>
      </c>
      <c r="G44" s="18"/>
      <c r="H44" s="18">
        <f t="shared" si="1"/>
        <v>205.8</v>
      </c>
      <c r="I44" s="18">
        <f t="shared" si="2"/>
        <v>308.7</v>
      </c>
      <c r="J44" s="18">
        <f t="shared" si="3"/>
        <v>411.6</v>
      </c>
      <c r="K44" s="18">
        <f t="shared" si="4"/>
        <v>514.4</v>
      </c>
      <c r="L44" s="18">
        <f t="shared" si="5"/>
        <v>617.29999999999995</v>
      </c>
      <c r="M44" s="18">
        <f t="shared" si="6"/>
        <v>720.2</v>
      </c>
      <c r="N44" s="18">
        <f t="shared" si="7"/>
        <v>823.1</v>
      </c>
      <c r="O44" s="18">
        <f t="shared" si="8"/>
        <v>926</v>
      </c>
      <c r="P44" s="18">
        <f t="shared" si="9"/>
        <v>1028.9000000000001</v>
      </c>
    </row>
    <row r="45" spans="1:16" hidden="1" x14ac:dyDescent="0.3">
      <c r="A45" s="22">
        <f>IF(Selbstdeklaration!$F$76=B45,F45/20*Selbstdeklaration!$F$77,0)</f>
        <v>0</v>
      </c>
      <c r="B45" s="16">
        <v>79000</v>
      </c>
      <c r="C45" s="18">
        <f t="shared" si="11"/>
        <v>209.67785000000001</v>
      </c>
      <c r="D45" s="17">
        <f t="shared" si="12"/>
        <v>2.6541500000000001E-3</v>
      </c>
      <c r="F45" s="18">
        <f t="shared" si="10"/>
        <v>201.72214999999997</v>
      </c>
      <c r="G45" s="18"/>
      <c r="H45" s="18">
        <f t="shared" si="1"/>
        <v>201.7</v>
      </c>
      <c r="I45" s="18">
        <f t="shared" si="2"/>
        <v>302.60000000000002</v>
      </c>
      <c r="J45" s="18">
        <f t="shared" si="3"/>
        <v>403.4</v>
      </c>
      <c r="K45" s="18">
        <f t="shared" si="4"/>
        <v>504.3</v>
      </c>
      <c r="L45" s="18">
        <f t="shared" si="5"/>
        <v>605.20000000000005</v>
      </c>
      <c r="M45" s="18">
        <f t="shared" si="6"/>
        <v>706</v>
      </c>
      <c r="N45" s="18">
        <f t="shared" si="7"/>
        <v>806.9</v>
      </c>
      <c r="O45" s="18">
        <f t="shared" si="8"/>
        <v>907.7</v>
      </c>
      <c r="P45" s="18">
        <f t="shared" si="9"/>
        <v>1008.6</v>
      </c>
    </row>
    <row r="46" spans="1:16" hidden="1" x14ac:dyDescent="0.3">
      <c r="A46" s="22">
        <f>IF(Selbstdeklaration!$F$76=B46,F46/20*Selbstdeklaration!$F$77,0)</f>
        <v>0</v>
      </c>
      <c r="B46" s="5">
        <v>79500</v>
      </c>
      <c r="C46" s="18">
        <f t="shared" si="11"/>
        <v>213.7682125</v>
      </c>
      <c r="D46" s="17">
        <f t="shared" si="12"/>
        <v>2.6889083333333334E-3</v>
      </c>
      <c r="F46" s="18">
        <f t="shared" si="10"/>
        <v>197.63178749999997</v>
      </c>
      <c r="G46" s="18"/>
      <c r="H46" s="18">
        <f t="shared" si="1"/>
        <v>197.6</v>
      </c>
      <c r="I46" s="18">
        <f t="shared" si="2"/>
        <v>296.39999999999998</v>
      </c>
      <c r="J46" s="18">
        <f t="shared" si="3"/>
        <v>395.3</v>
      </c>
      <c r="K46" s="18">
        <f t="shared" si="4"/>
        <v>494.1</v>
      </c>
      <c r="L46" s="18">
        <f t="shared" si="5"/>
        <v>592.9</v>
      </c>
      <c r="M46" s="18">
        <f t="shared" si="6"/>
        <v>691.7</v>
      </c>
      <c r="N46" s="18">
        <f t="shared" si="7"/>
        <v>790.5</v>
      </c>
      <c r="O46" s="18">
        <f t="shared" si="8"/>
        <v>889.3</v>
      </c>
      <c r="P46" s="18">
        <f t="shared" si="9"/>
        <v>988.2</v>
      </c>
    </row>
    <row r="47" spans="1:16" x14ac:dyDescent="0.3">
      <c r="A47" s="22">
        <f>IF(Selbstdeklaration!$F$76=B47,F47/20*Selbstdeklaration!$F$77,0)</f>
        <v>0</v>
      </c>
      <c r="B47" s="5">
        <v>80000</v>
      </c>
      <c r="C47" s="18">
        <f t="shared" si="11"/>
        <v>217.89333333333335</v>
      </c>
      <c r="D47" s="17">
        <f t="shared" si="12"/>
        <v>2.7236666666666668E-3</v>
      </c>
      <c r="F47" s="18">
        <f t="shared" si="10"/>
        <v>193.50666666666663</v>
      </c>
      <c r="G47" s="18"/>
      <c r="H47" s="18">
        <f t="shared" si="1"/>
        <v>193.5</v>
      </c>
      <c r="I47" s="18">
        <f t="shared" si="2"/>
        <v>290.3</v>
      </c>
      <c r="J47" s="18">
        <f t="shared" si="3"/>
        <v>387</v>
      </c>
      <c r="K47" s="18">
        <f t="shared" si="4"/>
        <v>483.8</v>
      </c>
      <c r="L47" s="18">
        <f t="shared" si="5"/>
        <v>580.5</v>
      </c>
      <c r="M47" s="18">
        <f t="shared" si="6"/>
        <v>677.3</v>
      </c>
      <c r="N47" s="18">
        <f t="shared" si="7"/>
        <v>774</v>
      </c>
      <c r="O47" s="18">
        <f t="shared" si="8"/>
        <v>870.8</v>
      </c>
      <c r="P47" s="18">
        <f t="shared" si="9"/>
        <v>967.5</v>
      </c>
    </row>
    <row r="48" spans="1:16" hidden="1" x14ac:dyDescent="0.3">
      <c r="A48" s="22">
        <f>IF(Selbstdeklaration!$F$76=B48,F48/20*Selbstdeklaration!$F$77,0)</f>
        <v>0</v>
      </c>
      <c r="B48" s="5">
        <v>80500</v>
      </c>
      <c r="C48" s="18">
        <f t="shared" si="11"/>
        <v>222.0532125</v>
      </c>
      <c r="D48" s="17">
        <f t="shared" si="12"/>
        <v>2.7584250000000001E-3</v>
      </c>
      <c r="F48" s="18">
        <f t="shared" si="10"/>
        <v>189.34678749999998</v>
      </c>
      <c r="G48" s="18"/>
      <c r="H48" s="18">
        <f t="shared" si="1"/>
        <v>189.3</v>
      </c>
      <c r="I48" s="18">
        <f t="shared" si="2"/>
        <v>284</v>
      </c>
      <c r="J48" s="18">
        <f t="shared" si="3"/>
        <v>378.7</v>
      </c>
      <c r="K48" s="18">
        <f t="shared" si="4"/>
        <v>473.4</v>
      </c>
      <c r="L48" s="18">
        <f t="shared" si="5"/>
        <v>568</v>
      </c>
      <c r="M48" s="18">
        <f t="shared" si="6"/>
        <v>662.7</v>
      </c>
      <c r="N48" s="18">
        <f t="shared" si="7"/>
        <v>757.4</v>
      </c>
      <c r="O48" s="18">
        <f t="shared" si="8"/>
        <v>852.1</v>
      </c>
      <c r="P48" s="18">
        <f t="shared" si="9"/>
        <v>946.7</v>
      </c>
    </row>
    <row r="49" spans="1:16" hidden="1" x14ac:dyDescent="0.3">
      <c r="A49" s="22">
        <f>IF(Selbstdeklaration!$F$76=B49,F49/20*Selbstdeklaration!$F$77,0)</f>
        <v>0</v>
      </c>
      <c r="B49" s="16">
        <v>81000</v>
      </c>
      <c r="C49" s="18">
        <f t="shared" si="11"/>
        <v>226.24785</v>
      </c>
      <c r="D49" s="17">
        <f t="shared" si="12"/>
        <v>2.7931833333333335E-3</v>
      </c>
      <c r="F49" s="18">
        <f t="shared" si="10"/>
        <v>185.15214999999998</v>
      </c>
      <c r="G49" s="18"/>
      <c r="H49" s="18">
        <f t="shared" si="1"/>
        <v>185.2</v>
      </c>
      <c r="I49" s="18">
        <f t="shared" si="2"/>
        <v>277.7</v>
      </c>
      <c r="J49" s="18">
        <f t="shared" si="3"/>
        <v>370.3</v>
      </c>
      <c r="K49" s="18">
        <f t="shared" si="4"/>
        <v>462.9</v>
      </c>
      <c r="L49" s="18">
        <f t="shared" si="5"/>
        <v>555.5</v>
      </c>
      <c r="M49" s="18">
        <f t="shared" si="6"/>
        <v>648</v>
      </c>
      <c r="N49" s="18">
        <f t="shared" si="7"/>
        <v>740.6</v>
      </c>
      <c r="O49" s="18">
        <f t="shared" si="8"/>
        <v>833.2</v>
      </c>
      <c r="P49" s="18">
        <f t="shared" si="9"/>
        <v>925.8</v>
      </c>
    </row>
    <row r="50" spans="1:16" hidden="1" x14ac:dyDescent="0.3">
      <c r="A50" s="22">
        <f>IF(Selbstdeklaration!$F$76=B50,F50/20*Selbstdeklaration!$F$77,0)</f>
        <v>0</v>
      </c>
      <c r="B50" s="5">
        <v>81500</v>
      </c>
      <c r="C50" s="18">
        <f t="shared" si="11"/>
        <v>230.47724583333334</v>
      </c>
      <c r="D50" s="17">
        <f t="shared" si="12"/>
        <v>2.8279416666666668E-3</v>
      </c>
      <c r="F50" s="18">
        <f t="shared" si="10"/>
        <v>180.92275416666664</v>
      </c>
      <c r="G50" s="18"/>
      <c r="H50" s="18">
        <f t="shared" si="1"/>
        <v>180.9</v>
      </c>
      <c r="I50" s="18">
        <f t="shared" si="2"/>
        <v>271.39999999999998</v>
      </c>
      <c r="J50" s="18">
        <f t="shared" si="3"/>
        <v>361.8</v>
      </c>
      <c r="K50" s="18">
        <f t="shared" si="4"/>
        <v>452.3</v>
      </c>
      <c r="L50" s="18">
        <f t="shared" si="5"/>
        <v>542.79999999999995</v>
      </c>
      <c r="M50" s="18">
        <f t="shared" si="6"/>
        <v>633.20000000000005</v>
      </c>
      <c r="N50" s="18">
        <f t="shared" si="7"/>
        <v>723.7</v>
      </c>
      <c r="O50" s="18">
        <f t="shared" si="8"/>
        <v>814.2</v>
      </c>
      <c r="P50" s="18">
        <f t="shared" si="9"/>
        <v>904.6</v>
      </c>
    </row>
    <row r="51" spans="1:16" hidden="1" x14ac:dyDescent="0.3">
      <c r="A51" s="22">
        <f>IF(Selbstdeklaration!$F$76=B51,F51/20*Selbstdeklaration!$F$77,0)</f>
        <v>0</v>
      </c>
      <c r="B51" s="5">
        <v>82000</v>
      </c>
      <c r="C51" s="18">
        <f t="shared" si="11"/>
        <v>234.7414</v>
      </c>
      <c r="D51" s="17">
        <f t="shared" si="12"/>
        <v>2.8627000000000001E-3</v>
      </c>
      <c r="F51" s="18">
        <f t="shared" si="10"/>
        <v>176.65859999999998</v>
      </c>
      <c r="G51" s="18"/>
      <c r="H51" s="18">
        <f t="shared" si="1"/>
        <v>176.7</v>
      </c>
      <c r="I51" s="18">
        <f t="shared" si="2"/>
        <v>265</v>
      </c>
      <c r="J51" s="18">
        <f t="shared" si="3"/>
        <v>353.3</v>
      </c>
      <c r="K51" s="18">
        <f t="shared" si="4"/>
        <v>441.6</v>
      </c>
      <c r="L51" s="18">
        <f t="shared" si="5"/>
        <v>530</v>
      </c>
      <c r="M51" s="18">
        <f t="shared" si="6"/>
        <v>618.29999999999995</v>
      </c>
      <c r="N51" s="18">
        <f t="shared" si="7"/>
        <v>706.6</v>
      </c>
      <c r="O51" s="18">
        <f t="shared" si="8"/>
        <v>795</v>
      </c>
      <c r="P51" s="18">
        <f t="shared" si="9"/>
        <v>883.3</v>
      </c>
    </row>
    <row r="52" spans="1:16" hidden="1" x14ac:dyDescent="0.3">
      <c r="A52" s="22">
        <f>IF(Selbstdeklaration!$F$76=B52,F52/20*Selbstdeklaration!$F$77,0)</f>
        <v>0</v>
      </c>
      <c r="B52" s="5">
        <v>82500</v>
      </c>
      <c r="C52" s="18">
        <f t="shared" si="11"/>
        <v>239.0403125</v>
      </c>
      <c r="D52" s="17">
        <f t="shared" si="12"/>
        <v>2.8974583333333335E-3</v>
      </c>
      <c r="F52" s="18">
        <f t="shared" si="10"/>
        <v>172.35968749999998</v>
      </c>
      <c r="G52" s="18"/>
      <c r="H52" s="18">
        <f t="shared" si="1"/>
        <v>172.4</v>
      </c>
      <c r="I52" s="18">
        <f t="shared" si="2"/>
        <v>258.5</v>
      </c>
      <c r="J52" s="18">
        <f t="shared" si="3"/>
        <v>344.7</v>
      </c>
      <c r="K52" s="18">
        <f t="shared" si="4"/>
        <v>430.9</v>
      </c>
      <c r="L52" s="18">
        <f t="shared" si="5"/>
        <v>517.1</v>
      </c>
      <c r="M52" s="18">
        <f t="shared" si="6"/>
        <v>603.29999999999995</v>
      </c>
      <c r="N52" s="18">
        <f t="shared" si="7"/>
        <v>689.4</v>
      </c>
      <c r="O52" s="18">
        <f t="shared" si="8"/>
        <v>775.6</v>
      </c>
      <c r="P52" s="18">
        <f t="shared" si="9"/>
        <v>861.8</v>
      </c>
    </row>
    <row r="53" spans="1:16" hidden="1" x14ac:dyDescent="0.3">
      <c r="A53" s="22">
        <f>IF(Selbstdeklaration!$F$76=B53,F53/20*Selbstdeklaration!$F$77,0)</f>
        <v>0</v>
      </c>
      <c r="B53" s="16">
        <v>83000</v>
      </c>
      <c r="C53" s="18">
        <f t="shared" si="11"/>
        <v>243.37398333333334</v>
      </c>
      <c r="D53" s="17">
        <f t="shared" si="12"/>
        <v>2.9322166666666668E-3</v>
      </c>
      <c r="F53" s="18">
        <f t="shared" si="10"/>
        <v>168.02601666666664</v>
      </c>
      <c r="G53" s="18"/>
      <c r="H53" s="18">
        <f t="shared" si="1"/>
        <v>168</v>
      </c>
      <c r="I53" s="18">
        <f t="shared" si="2"/>
        <v>252</v>
      </c>
      <c r="J53" s="18">
        <f t="shared" si="3"/>
        <v>336.1</v>
      </c>
      <c r="K53" s="18">
        <f t="shared" si="4"/>
        <v>420.1</v>
      </c>
      <c r="L53" s="18">
        <f t="shared" si="5"/>
        <v>504.1</v>
      </c>
      <c r="M53" s="18">
        <f t="shared" si="6"/>
        <v>588.1</v>
      </c>
      <c r="N53" s="18">
        <f t="shared" si="7"/>
        <v>672.1</v>
      </c>
      <c r="O53" s="18">
        <f t="shared" si="8"/>
        <v>756.1</v>
      </c>
      <c r="P53" s="18">
        <f t="shared" si="9"/>
        <v>840.1</v>
      </c>
    </row>
    <row r="54" spans="1:16" hidden="1" x14ac:dyDescent="0.3">
      <c r="A54" s="22">
        <f>IF(Selbstdeklaration!$F$76=B54,F54/20*Selbstdeklaration!$F$77,0)</f>
        <v>0</v>
      </c>
      <c r="B54" s="5">
        <v>83500</v>
      </c>
      <c r="C54" s="18">
        <f t="shared" si="11"/>
        <v>247.7424125</v>
      </c>
      <c r="D54" s="17">
        <f t="shared" si="12"/>
        <v>2.9669750000000002E-3</v>
      </c>
      <c r="F54" s="18">
        <f t="shared" si="10"/>
        <v>163.65758749999998</v>
      </c>
      <c r="G54" s="18"/>
      <c r="H54" s="18">
        <f t="shared" si="1"/>
        <v>163.69999999999999</v>
      </c>
      <c r="I54" s="18">
        <f t="shared" si="2"/>
        <v>245.5</v>
      </c>
      <c r="J54" s="18">
        <f t="shared" si="3"/>
        <v>327.3</v>
      </c>
      <c r="K54" s="18">
        <f t="shared" si="4"/>
        <v>409.1</v>
      </c>
      <c r="L54" s="18">
        <f t="shared" si="5"/>
        <v>491</v>
      </c>
      <c r="M54" s="18">
        <f t="shared" si="6"/>
        <v>572.79999999999995</v>
      </c>
      <c r="N54" s="18">
        <f t="shared" si="7"/>
        <v>654.6</v>
      </c>
      <c r="O54" s="18">
        <f t="shared" si="8"/>
        <v>736.5</v>
      </c>
      <c r="P54" s="18">
        <f t="shared" si="9"/>
        <v>818.3</v>
      </c>
    </row>
    <row r="55" spans="1:16" hidden="1" x14ac:dyDescent="0.3">
      <c r="A55" s="22">
        <f>IF(Selbstdeklaration!$F$76=B55,F55/20*Selbstdeklaration!$F$77,0)</f>
        <v>0</v>
      </c>
      <c r="B55" s="5">
        <v>84000</v>
      </c>
      <c r="C55" s="18">
        <f t="shared" si="11"/>
        <v>252.1456</v>
      </c>
      <c r="D55" s="17">
        <f t="shared" si="12"/>
        <v>3.0017333333333335E-3</v>
      </c>
      <c r="F55" s="18">
        <f t="shared" si="10"/>
        <v>159.25439999999998</v>
      </c>
      <c r="G55" s="18"/>
      <c r="H55" s="18">
        <f t="shared" si="1"/>
        <v>159.30000000000001</v>
      </c>
      <c r="I55" s="18">
        <f t="shared" si="2"/>
        <v>238.9</v>
      </c>
      <c r="J55" s="18">
        <f t="shared" si="3"/>
        <v>318.5</v>
      </c>
      <c r="K55" s="18">
        <f t="shared" si="4"/>
        <v>398.1</v>
      </c>
      <c r="L55" s="18">
        <f t="shared" si="5"/>
        <v>477.8</v>
      </c>
      <c r="M55" s="18">
        <f t="shared" si="6"/>
        <v>557.4</v>
      </c>
      <c r="N55" s="18">
        <f t="shared" si="7"/>
        <v>637</v>
      </c>
      <c r="O55" s="18">
        <f t="shared" si="8"/>
        <v>716.6</v>
      </c>
      <c r="P55" s="18">
        <f t="shared" si="9"/>
        <v>796.3</v>
      </c>
    </row>
    <row r="56" spans="1:16" hidden="1" x14ac:dyDescent="0.3">
      <c r="A56" s="22">
        <f>IF(Selbstdeklaration!$F$76=B56,F56/20*Selbstdeklaration!$F$77,0)</f>
        <v>0</v>
      </c>
      <c r="B56" s="5">
        <v>84500</v>
      </c>
      <c r="C56" s="18">
        <f t="shared" si="11"/>
        <v>256.58354583333335</v>
      </c>
      <c r="D56" s="17">
        <f t="shared" si="12"/>
        <v>3.0364916666666669E-3</v>
      </c>
      <c r="F56" s="18">
        <f t="shared" si="10"/>
        <v>154.81645416666663</v>
      </c>
      <c r="G56" s="18"/>
      <c r="H56" s="18">
        <f t="shared" si="1"/>
        <v>154.80000000000001</v>
      </c>
      <c r="I56" s="18">
        <f t="shared" si="2"/>
        <v>232.2</v>
      </c>
      <c r="J56" s="18">
        <f t="shared" si="3"/>
        <v>309.60000000000002</v>
      </c>
      <c r="K56" s="18">
        <f t="shared" si="4"/>
        <v>387</v>
      </c>
      <c r="L56" s="18">
        <f t="shared" si="5"/>
        <v>464.4</v>
      </c>
      <c r="M56" s="18">
        <f t="shared" si="6"/>
        <v>541.9</v>
      </c>
      <c r="N56" s="18">
        <f t="shared" si="7"/>
        <v>619.29999999999995</v>
      </c>
      <c r="O56" s="18">
        <f t="shared" si="8"/>
        <v>696.7</v>
      </c>
      <c r="P56" s="18">
        <f t="shared" si="9"/>
        <v>774.1</v>
      </c>
    </row>
    <row r="57" spans="1:16" x14ac:dyDescent="0.3">
      <c r="A57" s="22">
        <f>IF(Selbstdeklaration!$F$76=B57,F57/20*Selbstdeklaration!$F$77,0)</f>
        <v>0</v>
      </c>
      <c r="B57" s="16">
        <v>85000</v>
      </c>
      <c r="C57" s="18">
        <f t="shared" si="11"/>
        <v>261.05625000000003</v>
      </c>
      <c r="D57" s="17">
        <f t="shared" si="12"/>
        <v>3.0712500000000002E-3</v>
      </c>
      <c r="F57" s="18">
        <f t="shared" si="10"/>
        <v>150.34374999999994</v>
      </c>
      <c r="G57" s="18"/>
      <c r="H57" s="18">
        <f t="shared" si="1"/>
        <v>150.30000000000001</v>
      </c>
      <c r="I57" s="18">
        <f t="shared" si="2"/>
        <v>225.5</v>
      </c>
      <c r="J57" s="18">
        <f t="shared" si="3"/>
        <v>300.7</v>
      </c>
      <c r="K57" s="18">
        <f t="shared" si="4"/>
        <v>375.9</v>
      </c>
      <c r="L57" s="18">
        <f t="shared" si="5"/>
        <v>451</v>
      </c>
      <c r="M57" s="18">
        <f t="shared" si="6"/>
        <v>526.20000000000005</v>
      </c>
      <c r="N57" s="18">
        <f t="shared" si="7"/>
        <v>601.4</v>
      </c>
      <c r="O57" s="18">
        <f t="shared" si="8"/>
        <v>676.5</v>
      </c>
      <c r="P57" s="18">
        <f t="shared" si="9"/>
        <v>751.7</v>
      </c>
    </row>
    <row r="58" spans="1:16" hidden="1" x14ac:dyDescent="0.3">
      <c r="A58" s="22">
        <f>IF(Selbstdeklaration!$F$76=B58,F58/20*Selbstdeklaration!$F$77,0)</f>
        <v>0</v>
      </c>
      <c r="B58" s="5">
        <v>85500</v>
      </c>
      <c r="C58" s="18">
        <f t="shared" si="11"/>
        <v>265.56371250000001</v>
      </c>
      <c r="D58" s="17">
        <f t="shared" si="12"/>
        <v>3.1060083333333335E-3</v>
      </c>
      <c r="F58" s="18">
        <f t="shared" si="10"/>
        <v>145.83628749999997</v>
      </c>
      <c r="G58" s="18"/>
      <c r="H58" s="18">
        <f t="shared" si="1"/>
        <v>145.80000000000001</v>
      </c>
      <c r="I58" s="18">
        <f t="shared" si="2"/>
        <v>218.8</v>
      </c>
      <c r="J58" s="18">
        <f t="shared" si="3"/>
        <v>291.7</v>
      </c>
      <c r="K58" s="18">
        <f t="shared" si="4"/>
        <v>364.6</v>
      </c>
      <c r="L58" s="18">
        <f t="shared" si="5"/>
        <v>437.5</v>
      </c>
      <c r="M58" s="18">
        <f t="shared" si="6"/>
        <v>510.4</v>
      </c>
      <c r="N58" s="18">
        <f t="shared" si="7"/>
        <v>583.29999999999995</v>
      </c>
      <c r="O58" s="18">
        <f t="shared" si="8"/>
        <v>656.3</v>
      </c>
      <c r="P58" s="18">
        <f t="shared" si="9"/>
        <v>729.2</v>
      </c>
    </row>
    <row r="59" spans="1:16" hidden="1" x14ac:dyDescent="0.3">
      <c r="A59" s="22">
        <f>IF(Selbstdeklaration!$F$76=B59,F59/20*Selbstdeklaration!$F$77,0)</f>
        <v>0</v>
      </c>
      <c r="B59" s="5">
        <v>86000</v>
      </c>
      <c r="C59" s="18">
        <f t="shared" si="11"/>
        <v>270.10593333333333</v>
      </c>
      <c r="D59" s="17">
        <f t="shared" si="12"/>
        <v>3.1407666666666669E-3</v>
      </c>
      <c r="F59" s="18">
        <f t="shared" si="10"/>
        <v>141.29406666666665</v>
      </c>
      <c r="G59" s="18"/>
      <c r="H59" s="18">
        <f t="shared" si="1"/>
        <v>141.30000000000001</v>
      </c>
      <c r="I59" s="18">
        <f t="shared" si="2"/>
        <v>211.9</v>
      </c>
      <c r="J59" s="18">
        <f t="shared" si="3"/>
        <v>282.60000000000002</v>
      </c>
      <c r="K59" s="18">
        <f t="shared" si="4"/>
        <v>353.2</v>
      </c>
      <c r="L59" s="18">
        <f t="shared" si="5"/>
        <v>423.9</v>
      </c>
      <c r="M59" s="18">
        <f t="shared" si="6"/>
        <v>494.5</v>
      </c>
      <c r="N59" s="18">
        <f t="shared" si="7"/>
        <v>565.20000000000005</v>
      </c>
      <c r="O59" s="18">
        <f t="shared" si="8"/>
        <v>635.79999999999995</v>
      </c>
      <c r="P59" s="18">
        <f t="shared" si="9"/>
        <v>706.5</v>
      </c>
    </row>
    <row r="60" spans="1:16" hidden="1" x14ac:dyDescent="0.3">
      <c r="A60" s="22">
        <f>IF(Selbstdeklaration!$F$76=B60,F60/20*Selbstdeklaration!$F$77,0)</f>
        <v>0</v>
      </c>
      <c r="B60" s="5">
        <v>86500</v>
      </c>
      <c r="C60" s="18">
        <f t="shared" si="11"/>
        <v>274.68291250000004</v>
      </c>
      <c r="D60" s="17">
        <f t="shared" si="12"/>
        <v>3.1755250000000002E-3</v>
      </c>
      <c r="F60" s="18">
        <f t="shared" si="10"/>
        <v>136.71708749999993</v>
      </c>
      <c r="G60" s="18"/>
      <c r="H60" s="18">
        <f t="shared" si="1"/>
        <v>136.69999999999999</v>
      </c>
      <c r="I60" s="18">
        <f t="shared" si="2"/>
        <v>205.1</v>
      </c>
      <c r="J60" s="18">
        <f t="shared" si="3"/>
        <v>273.39999999999998</v>
      </c>
      <c r="K60" s="18">
        <f t="shared" si="4"/>
        <v>341.8</v>
      </c>
      <c r="L60" s="18">
        <f t="shared" si="5"/>
        <v>410.2</v>
      </c>
      <c r="M60" s="18">
        <f t="shared" si="6"/>
        <v>478.5</v>
      </c>
      <c r="N60" s="18">
        <f t="shared" si="7"/>
        <v>546.9</v>
      </c>
      <c r="O60" s="18">
        <f t="shared" si="8"/>
        <v>615.20000000000005</v>
      </c>
      <c r="P60" s="18">
        <f t="shared" si="9"/>
        <v>683.6</v>
      </c>
    </row>
    <row r="61" spans="1:16" hidden="1" x14ac:dyDescent="0.3">
      <c r="A61" s="22">
        <f>IF(Selbstdeklaration!$F$76=B61,F61/20*Selbstdeklaration!$F$77,0)</f>
        <v>0</v>
      </c>
      <c r="B61" s="16">
        <v>87000</v>
      </c>
      <c r="C61" s="18">
        <f t="shared" si="11"/>
        <v>279.29465000000005</v>
      </c>
      <c r="D61" s="17">
        <f t="shared" si="12"/>
        <v>3.2102833333333336E-3</v>
      </c>
      <c r="F61" s="18">
        <f t="shared" si="10"/>
        <v>132.10534999999993</v>
      </c>
      <c r="G61" s="18"/>
      <c r="H61" s="18">
        <f t="shared" si="1"/>
        <v>132.1</v>
      </c>
      <c r="I61" s="18">
        <f t="shared" si="2"/>
        <v>198.2</v>
      </c>
      <c r="J61" s="18">
        <f t="shared" si="3"/>
        <v>264.2</v>
      </c>
      <c r="K61" s="18">
        <f t="shared" si="4"/>
        <v>330.3</v>
      </c>
      <c r="L61" s="18">
        <f t="shared" si="5"/>
        <v>396.3</v>
      </c>
      <c r="M61" s="18">
        <f t="shared" si="6"/>
        <v>462.4</v>
      </c>
      <c r="N61" s="18">
        <f t="shared" si="7"/>
        <v>528.4</v>
      </c>
      <c r="O61" s="18">
        <f t="shared" si="8"/>
        <v>594.5</v>
      </c>
      <c r="P61" s="18">
        <f t="shared" si="9"/>
        <v>660.5</v>
      </c>
    </row>
    <row r="62" spans="1:16" hidden="1" x14ac:dyDescent="0.3">
      <c r="A62" s="22">
        <f>IF(Selbstdeklaration!$F$76=B62,F62/20*Selbstdeklaration!$F$77,0)</f>
        <v>0</v>
      </c>
      <c r="B62" s="5">
        <v>87500</v>
      </c>
      <c r="C62" s="18">
        <f t="shared" si="11"/>
        <v>283.94114583333334</v>
      </c>
      <c r="D62" s="17">
        <f t="shared" si="12"/>
        <v>3.2450416666666669E-3</v>
      </c>
      <c r="F62" s="18">
        <f t="shared" si="10"/>
        <v>127.45885416666664</v>
      </c>
      <c r="G62" s="18"/>
      <c r="H62" s="18">
        <f t="shared" si="1"/>
        <v>127.5</v>
      </c>
      <c r="I62" s="18">
        <f t="shared" si="2"/>
        <v>191.2</v>
      </c>
      <c r="J62" s="18">
        <f t="shared" si="3"/>
        <v>254.9</v>
      </c>
      <c r="K62" s="18">
        <f t="shared" si="4"/>
        <v>318.60000000000002</v>
      </c>
      <c r="L62" s="18">
        <f t="shared" si="5"/>
        <v>382.4</v>
      </c>
      <c r="M62" s="18">
        <f t="shared" si="6"/>
        <v>446.1</v>
      </c>
      <c r="N62" s="18">
        <f t="shared" si="7"/>
        <v>509.8</v>
      </c>
      <c r="O62" s="18">
        <f t="shared" si="8"/>
        <v>573.6</v>
      </c>
      <c r="P62" s="18">
        <f t="shared" si="9"/>
        <v>637.29999999999995</v>
      </c>
    </row>
    <row r="63" spans="1:16" hidden="1" x14ac:dyDescent="0.3">
      <c r="A63" s="22">
        <f>IF(Selbstdeklaration!$F$76=B63,F63/20*Selbstdeklaration!$F$77,0)</f>
        <v>0</v>
      </c>
      <c r="B63" s="5">
        <v>88000</v>
      </c>
      <c r="C63" s="18">
        <f t="shared" si="11"/>
        <v>288.62240000000003</v>
      </c>
      <c r="D63" s="17">
        <f t="shared" si="12"/>
        <v>3.2798000000000002E-3</v>
      </c>
      <c r="F63" s="18">
        <f t="shared" si="10"/>
        <v>122.77759999999995</v>
      </c>
      <c r="G63" s="18"/>
      <c r="H63" s="18">
        <f t="shared" si="1"/>
        <v>122.8</v>
      </c>
      <c r="I63" s="18">
        <f t="shared" si="2"/>
        <v>184.2</v>
      </c>
      <c r="J63" s="18">
        <f t="shared" si="3"/>
        <v>245.6</v>
      </c>
      <c r="K63" s="18">
        <f t="shared" si="4"/>
        <v>306.89999999999998</v>
      </c>
      <c r="L63" s="18">
        <f t="shared" si="5"/>
        <v>368.3</v>
      </c>
      <c r="M63" s="18">
        <f t="shared" si="6"/>
        <v>429.7</v>
      </c>
      <c r="N63" s="18">
        <f t="shared" si="7"/>
        <v>491.1</v>
      </c>
      <c r="O63" s="18">
        <f t="shared" si="8"/>
        <v>552.5</v>
      </c>
      <c r="P63" s="18">
        <f t="shared" si="9"/>
        <v>613.9</v>
      </c>
    </row>
    <row r="64" spans="1:16" hidden="1" x14ac:dyDescent="0.3">
      <c r="A64" s="22">
        <f>IF(Selbstdeklaration!$F$76=B64,F64/20*Selbstdeklaration!$F$77,0)</f>
        <v>0</v>
      </c>
      <c r="B64" s="5">
        <v>88500</v>
      </c>
      <c r="C64" s="18">
        <f t="shared" si="11"/>
        <v>293.3384125</v>
      </c>
      <c r="D64" s="17">
        <f t="shared" si="12"/>
        <v>3.3145583333333336E-3</v>
      </c>
      <c r="F64" s="18">
        <f t="shared" si="10"/>
        <v>118.06158749999997</v>
      </c>
      <c r="G64" s="18"/>
      <c r="H64" s="18">
        <f t="shared" si="1"/>
        <v>118.1</v>
      </c>
      <c r="I64" s="18">
        <f t="shared" si="2"/>
        <v>177.1</v>
      </c>
      <c r="J64" s="18">
        <f t="shared" si="3"/>
        <v>236.1</v>
      </c>
      <c r="K64" s="18">
        <f t="shared" si="4"/>
        <v>295.2</v>
      </c>
      <c r="L64" s="18">
        <f t="shared" si="5"/>
        <v>354.2</v>
      </c>
      <c r="M64" s="18">
        <f t="shared" si="6"/>
        <v>413.2</v>
      </c>
      <c r="N64" s="18">
        <f t="shared" si="7"/>
        <v>472.2</v>
      </c>
      <c r="O64" s="18">
        <f t="shared" si="8"/>
        <v>531.29999999999995</v>
      </c>
      <c r="P64" s="18">
        <f t="shared" si="9"/>
        <v>590.29999999999995</v>
      </c>
    </row>
    <row r="65" spans="1:16" hidden="1" x14ac:dyDescent="0.3">
      <c r="A65" s="22">
        <f>IF(Selbstdeklaration!$F$76=B65,F65/20*Selbstdeklaration!$F$77,0)</f>
        <v>0</v>
      </c>
      <c r="B65" s="5">
        <v>89000</v>
      </c>
      <c r="C65" s="18">
        <f t="shared" si="11"/>
        <v>298.08918333333338</v>
      </c>
      <c r="D65" s="17">
        <f t="shared" si="12"/>
        <v>3.3493166666666669E-3</v>
      </c>
      <c r="F65" s="18">
        <f t="shared" si="10"/>
        <v>113.3108166666666</v>
      </c>
      <c r="G65" s="18"/>
      <c r="H65" s="18">
        <f t="shared" si="1"/>
        <v>113.3</v>
      </c>
      <c r="I65" s="18">
        <f t="shared" si="2"/>
        <v>170</v>
      </c>
      <c r="J65" s="18">
        <f t="shared" si="3"/>
        <v>226.6</v>
      </c>
      <c r="K65" s="18">
        <f t="shared" si="4"/>
        <v>283.3</v>
      </c>
      <c r="L65" s="18">
        <f t="shared" si="5"/>
        <v>339.9</v>
      </c>
      <c r="M65" s="18">
        <f t="shared" si="6"/>
        <v>396.6</v>
      </c>
      <c r="N65" s="18">
        <f t="shared" si="7"/>
        <v>453.2</v>
      </c>
      <c r="O65" s="18">
        <f t="shared" si="8"/>
        <v>509.9</v>
      </c>
      <c r="P65" s="18">
        <f t="shared" si="9"/>
        <v>566.6</v>
      </c>
    </row>
    <row r="66" spans="1:16" hidden="1" x14ac:dyDescent="0.3">
      <c r="A66" s="22">
        <f>IF(Selbstdeklaration!$F$76=B66,F66/20*Selbstdeklaration!$F$77,0)</f>
        <v>0</v>
      </c>
      <c r="B66" s="16">
        <v>89500</v>
      </c>
      <c r="C66" s="18">
        <f t="shared" si="11"/>
        <v>302.87471250000004</v>
      </c>
      <c r="D66" s="17">
        <f t="shared" si="12"/>
        <v>3.3840750000000003E-3</v>
      </c>
      <c r="F66" s="18">
        <f t="shared" si="10"/>
        <v>108.52528749999993</v>
      </c>
      <c r="G66" s="18"/>
      <c r="H66" s="18">
        <f t="shared" si="1"/>
        <v>108.5</v>
      </c>
      <c r="I66" s="18">
        <f t="shared" si="2"/>
        <v>162.80000000000001</v>
      </c>
      <c r="J66" s="18">
        <f t="shared" si="3"/>
        <v>217.1</v>
      </c>
      <c r="K66" s="18">
        <f t="shared" si="4"/>
        <v>271.3</v>
      </c>
      <c r="L66" s="18">
        <f t="shared" si="5"/>
        <v>325.60000000000002</v>
      </c>
      <c r="M66" s="18">
        <f t="shared" si="6"/>
        <v>379.8</v>
      </c>
      <c r="N66" s="18">
        <f t="shared" si="7"/>
        <v>434.1</v>
      </c>
      <c r="O66" s="18">
        <f t="shared" si="8"/>
        <v>488.4</v>
      </c>
      <c r="P66" s="18">
        <f t="shared" si="9"/>
        <v>542.6</v>
      </c>
    </row>
    <row r="67" spans="1:16" x14ac:dyDescent="0.3">
      <c r="A67" s="22">
        <f>IF(Selbstdeklaration!$F$76=B67,F67/20*Selbstdeklaration!$F$77,0)</f>
        <v>0</v>
      </c>
      <c r="B67" s="5">
        <v>90000</v>
      </c>
      <c r="C67" s="18">
        <f t="shared" si="11"/>
        <v>307.69500000000005</v>
      </c>
      <c r="D67" s="17">
        <f t="shared" si="12"/>
        <v>3.4188333333333336E-3</v>
      </c>
      <c r="F67" s="18">
        <f t="shared" si="10"/>
        <v>103.70499999999993</v>
      </c>
      <c r="G67" s="18"/>
      <c r="H67" s="18">
        <f t="shared" si="1"/>
        <v>103.7</v>
      </c>
      <c r="I67" s="18">
        <f t="shared" si="2"/>
        <v>155.6</v>
      </c>
      <c r="J67" s="18">
        <f t="shared" si="3"/>
        <v>207.4</v>
      </c>
      <c r="K67" s="18">
        <f t="shared" si="4"/>
        <v>259.3</v>
      </c>
      <c r="L67" s="18">
        <f t="shared" si="5"/>
        <v>311.10000000000002</v>
      </c>
      <c r="M67" s="18">
        <f t="shared" si="6"/>
        <v>363</v>
      </c>
      <c r="N67" s="18">
        <f t="shared" si="7"/>
        <v>414.8</v>
      </c>
      <c r="O67" s="18">
        <f t="shared" si="8"/>
        <v>466.7</v>
      </c>
      <c r="P67" s="18">
        <f t="shared" si="9"/>
        <v>518.5</v>
      </c>
    </row>
    <row r="68" spans="1:16" hidden="1" x14ac:dyDescent="0.3">
      <c r="A68" s="22">
        <f>IF(Selbstdeklaration!$F$76=B68,F68/20*Selbstdeklaration!$F$77,0)</f>
        <v>0</v>
      </c>
      <c r="B68" s="5">
        <v>90500</v>
      </c>
      <c r="C68" s="18">
        <f t="shared" si="11"/>
        <v>312.55004583333334</v>
      </c>
      <c r="D68" s="17">
        <f t="shared" si="12"/>
        <v>3.453591666666667E-3</v>
      </c>
      <c r="F68" s="18">
        <f t="shared" si="10"/>
        <v>98.849954166666635</v>
      </c>
      <c r="G68" s="18"/>
      <c r="H68" s="18">
        <f t="shared" si="1"/>
        <v>98.8</v>
      </c>
      <c r="I68" s="18">
        <f t="shared" si="2"/>
        <v>148.30000000000001</v>
      </c>
      <c r="J68" s="18">
        <f t="shared" si="3"/>
        <v>197.7</v>
      </c>
      <c r="K68" s="18">
        <f t="shared" si="4"/>
        <v>247.1</v>
      </c>
      <c r="L68" s="18">
        <f t="shared" si="5"/>
        <v>296.5</v>
      </c>
      <c r="M68" s="18">
        <f t="shared" si="6"/>
        <v>346</v>
      </c>
      <c r="N68" s="18">
        <f t="shared" si="7"/>
        <v>395.4</v>
      </c>
      <c r="O68" s="18">
        <f t="shared" si="8"/>
        <v>444.8</v>
      </c>
      <c r="P68" s="18">
        <f t="shared" si="9"/>
        <v>494.2</v>
      </c>
    </row>
    <row r="69" spans="1:16" s="6" customFormat="1" hidden="1" x14ac:dyDescent="0.3">
      <c r="A69" s="22">
        <f>IF(Selbstdeklaration!$F$76=B69,F69/20*Selbstdeklaration!$F$77,0)</f>
        <v>0</v>
      </c>
      <c r="B69" s="5">
        <v>91000</v>
      </c>
      <c r="C69" s="18">
        <f t="shared" si="11"/>
        <v>317.43985000000004</v>
      </c>
      <c r="D69" s="17">
        <f t="shared" si="12"/>
        <v>3.4883500000000003E-3</v>
      </c>
      <c r="F69" s="18">
        <f t="shared" si="10"/>
        <v>93.960149999999942</v>
      </c>
      <c r="G69" s="18"/>
      <c r="H69" s="18">
        <f t="shared" si="1"/>
        <v>94</v>
      </c>
      <c r="I69" s="18">
        <f t="shared" si="2"/>
        <v>140.9</v>
      </c>
      <c r="J69" s="18">
        <f t="shared" si="3"/>
        <v>187.9</v>
      </c>
      <c r="K69" s="18">
        <f t="shared" si="4"/>
        <v>234.9</v>
      </c>
      <c r="L69" s="18">
        <f t="shared" si="5"/>
        <v>281.89999999999998</v>
      </c>
      <c r="M69" s="18">
        <f t="shared" si="6"/>
        <v>328.9</v>
      </c>
      <c r="N69" s="18">
        <f t="shared" si="7"/>
        <v>375.8</v>
      </c>
      <c r="O69" s="18">
        <f t="shared" si="8"/>
        <v>422.8</v>
      </c>
      <c r="P69" s="18">
        <f t="shared" si="9"/>
        <v>469.8</v>
      </c>
    </row>
    <row r="70" spans="1:16" s="6" customFormat="1" hidden="1" x14ac:dyDescent="0.3">
      <c r="A70" s="22">
        <f>IF(Selbstdeklaration!$F$76=B70,F70/20*Selbstdeklaration!$F$77,0)</f>
        <v>0</v>
      </c>
      <c r="B70" s="16">
        <v>91500</v>
      </c>
      <c r="C70" s="18">
        <f t="shared" si="11"/>
        <v>322.36441250000001</v>
      </c>
      <c r="D70" s="17">
        <f t="shared" si="12"/>
        <v>3.5231083333333336E-3</v>
      </c>
      <c r="F70" s="18">
        <f t="shared" si="10"/>
        <v>89.035587499999963</v>
      </c>
      <c r="G70" s="18"/>
      <c r="H70" s="18">
        <f t="shared" si="1"/>
        <v>89</v>
      </c>
      <c r="I70" s="18">
        <f t="shared" si="2"/>
        <v>133.6</v>
      </c>
      <c r="J70" s="18">
        <f t="shared" si="3"/>
        <v>178.1</v>
      </c>
      <c r="K70" s="18">
        <f t="shared" si="4"/>
        <v>222.6</v>
      </c>
      <c r="L70" s="18">
        <f t="shared" si="5"/>
        <v>267.10000000000002</v>
      </c>
      <c r="M70" s="18">
        <f t="shared" si="6"/>
        <v>311.60000000000002</v>
      </c>
      <c r="N70" s="18">
        <f t="shared" si="7"/>
        <v>356.1</v>
      </c>
      <c r="O70" s="18">
        <f t="shared" si="8"/>
        <v>400.7</v>
      </c>
      <c r="P70" s="18">
        <f t="shared" si="9"/>
        <v>445.2</v>
      </c>
    </row>
    <row r="71" spans="1:16" s="6" customFormat="1" hidden="1" x14ac:dyDescent="0.3">
      <c r="A71" s="22">
        <f>IF(Selbstdeklaration!$F$76=B71,F71/20*Selbstdeklaration!$F$77,0)</f>
        <v>0</v>
      </c>
      <c r="B71" s="5">
        <v>92000</v>
      </c>
      <c r="C71" s="18">
        <f t="shared" si="11"/>
        <v>327.32373333333334</v>
      </c>
      <c r="D71" s="17">
        <f t="shared" si="12"/>
        <v>3.557866666666667E-3</v>
      </c>
      <c r="F71" s="18">
        <f t="shared" si="10"/>
        <v>84.076266666666641</v>
      </c>
      <c r="G71" s="18"/>
      <c r="H71" s="18">
        <f t="shared" ref="H71:H134" si="13">ROUND($F$4-C71,1)</f>
        <v>84.1</v>
      </c>
      <c r="I71" s="18">
        <f t="shared" ref="I71:I134" si="14">ROUND($F$4*1.5-C71*1.5,1)</f>
        <v>126.1</v>
      </c>
      <c r="J71" s="18">
        <f t="shared" ref="J71:J134" si="15">ROUND($F$4*2-C71*2,1)</f>
        <v>168.2</v>
      </c>
      <c r="K71" s="18">
        <f t="shared" ref="K71:K134" si="16">ROUND($F$4*2.5-C71*2.5,1)</f>
        <v>210.2</v>
      </c>
      <c r="L71" s="18">
        <f t="shared" ref="L71:L134" si="17">ROUND($F$4*3-C71*3,1)</f>
        <v>252.2</v>
      </c>
      <c r="M71" s="18">
        <f t="shared" ref="M71:M134" si="18">ROUND($F$4*3.5-C71*3.5,1)</f>
        <v>294.3</v>
      </c>
      <c r="N71" s="18">
        <f t="shared" ref="N71:N134" si="19">ROUND($F$4*4-C71*4,1)</f>
        <v>336.3</v>
      </c>
      <c r="O71" s="18">
        <f t="shared" ref="O71:O134" si="20">ROUND($F$4*4.5-C71*4.5,1)</f>
        <v>378.3</v>
      </c>
      <c r="P71" s="18">
        <f t="shared" ref="P71:P134" si="21">ROUND($F$4*5-C71*5,1)</f>
        <v>420.4</v>
      </c>
    </row>
    <row r="72" spans="1:16" s="6" customFormat="1" hidden="1" x14ac:dyDescent="0.3">
      <c r="A72" s="22">
        <f>IF(Selbstdeklaration!$F$76=B72,F72/20*Selbstdeklaration!$F$77,0)</f>
        <v>0</v>
      </c>
      <c r="B72" s="5">
        <v>92500</v>
      </c>
      <c r="C72" s="18">
        <f t="shared" si="11"/>
        <v>332.31781250000006</v>
      </c>
      <c r="D72" s="17">
        <f t="shared" si="12"/>
        <v>3.5926250000000003E-3</v>
      </c>
      <c r="F72" s="18">
        <f t="shared" ref="F72:F87" si="22">+$C$87-C72</f>
        <v>79.082187499999918</v>
      </c>
      <c r="G72" s="18"/>
      <c r="H72" s="18">
        <f t="shared" si="13"/>
        <v>79.099999999999994</v>
      </c>
      <c r="I72" s="18">
        <f t="shared" si="14"/>
        <v>118.6</v>
      </c>
      <c r="J72" s="18">
        <f t="shared" si="15"/>
        <v>158.19999999999999</v>
      </c>
      <c r="K72" s="18">
        <f t="shared" si="16"/>
        <v>197.7</v>
      </c>
      <c r="L72" s="18">
        <f t="shared" si="17"/>
        <v>237.2</v>
      </c>
      <c r="M72" s="18">
        <f t="shared" si="18"/>
        <v>276.8</v>
      </c>
      <c r="N72" s="18">
        <f t="shared" si="19"/>
        <v>316.3</v>
      </c>
      <c r="O72" s="18">
        <f t="shared" si="20"/>
        <v>355.9</v>
      </c>
      <c r="P72" s="18">
        <f t="shared" si="21"/>
        <v>395.4</v>
      </c>
    </row>
    <row r="73" spans="1:16" s="6" customFormat="1" hidden="1" x14ac:dyDescent="0.3">
      <c r="A73" s="22">
        <f>IF(Selbstdeklaration!$F$76=B73,F73/20*Selbstdeklaration!$F$77,0)</f>
        <v>0</v>
      </c>
      <c r="B73" s="5">
        <v>93000</v>
      </c>
      <c r="C73" s="18">
        <f t="shared" ref="C73:C136" si="23">+B73*D73</f>
        <v>337.34665000000001</v>
      </c>
      <c r="D73" s="17">
        <f t="shared" ref="D73:D86" si="24">+D72+($D$87-$D$7)/40000*500</f>
        <v>3.6273833333333337E-3</v>
      </c>
      <c r="F73" s="18">
        <f t="shared" si="22"/>
        <v>74.053349999999966</v>
      </c>
      <c r="G73" s="18"/>
      <c r="H73" s="18">
        <f t="shared" si="13"/>
        <v>74.099999999999994</v>
      </c>
      <c r="I73" s="18">
        <f t="shared" si="14"/>
        <v>111.1</v>
      </c>
      <c r="J73" s="18">
        <f t="shared" si="15"/>
        <v>148.1</v>
      </c>
      <c r="K73" s="18">
        <f t="shared" si="16"/>
        <v>185.1</v>
      </c>
      <c r="L73" s="18">
        <f t="shared" si="17"/>
        <v>222.2</v>
      </c>
      <c r="M73" s="18">
        <f t="shared" si="18"/>
        <v>259.2</v>
      </c>
      <c r="N73" s="18">
        <f t="shared" si="19"/>
        <v>296.2</v>
      </c>
      <c r="O73" s="18">
        <f t="shared" si="20"/>
        <v>333.2</v>
      </c>
      <c r="P73" s="18">
        <f t="shared" si="21"/>
        <v>370.3</v>
      </c>
    </row>
    <row r="74" spans="1:16" s="6" customFormat="1" hidden="1" x14ac:dyDescent="0.3">
      <c r="A74" s="22">
        <f>IF(Selbstdeklaration!$F$76=B74,F74/20*Selbstdeklaration!$F$77,0)</f>
        <v>0</v>
      </c>
      <c r="B74" s="5">
        <v>93500</v>
      </c>
      <c r="C74" s="18">
        <f t="shared" si="23"/>
        <v>342.41024583333336</v>
      </c>
      <c r="D74" s="17">
        <f t="shared" si="24"/>
        <v>3.662141666666667E-3</v>
      </c>
      <c r="F74" s="18">
        <f t="shared" si="22"/>
        <v>68.989754166666614</v>
      </c>
      <c r="G74" s="18"/>
      <c r="H74" s="18">
        <f t="shared" si="13"/>
        <v>69</v>
      </c>
      <c r="I74" s="18">
        <f t="shared" si="14"/>
        <v>103.5</v>
      </c>
      <c r="J74" s="18">
        <f t="shared" si="15"/>
        <v>138</v>
      </c>
      <c r="K74" s="18">
        <f t="shared" si="16"/>
        <v>172.5</v>
      </c>
      <c r="L74" s="18">
        <f t="shared" si="17"/>
        <v>207</v>
      </c>
      <c r="M74" s="18">
        <f t="shared" si="18"/>
        <v>241.5</v>
      </c>
      <c r="N74" s="18">
        <f t="shared" si="19"/>
        <v>276</v>
      </c>
      <c r="O74" s="18">
        <f t="shared" si="20"/>
        <v>310.5</v>
      </c>
      <c r="P74" s="18">
        <f t="shared" si="21"/>
        <v>344.9</v>
      </c>
    </row>
    <row r="75" spans="1:16" s="6" customFormat="1" hidden="1" x14ac:dyDescent="0.3">
      <c r="A75" s="22">
        <f>IF(Selbstdeklaration!$F$76=B75,F75/20*Selbstdeklaration!$F$77,0)</f>
        <v>0</v>
      </c>
      <c r="B75" s="5">
        <v>94000</v>
      </c>
      <c r="C75" s="18">
        <f t="shared" si="23"/>
        <v>347.50860000000006</v>
      </c>
      <c r="D75" s="17">
        <f t="shared" si="24"/>
        <v>3.6969000000000004E-3</v>
      </c>
      <c r="F75" s="18">
        <f t="shared" si="22"/>
        <v>63.891399999999919</v>
      </c>
      <c r="G75" s="18"/>
      <c r="H75" s="18">
        <f t="shared" si="13"/>
        <v>63.9</v>
      </c>
      <c r="I75" s="18">
        <f t="shared" si="14"/>
        <v>95.8</v>
      </c>
      <c r="J75" s="18">
        <f t="shared" si="15"/>
        <v>127.8</v>
      </c>
      <c r="K75" s="18">
        <f t="shared" si="16"/>
        <v>159.69999999999999</v>
      </c>
      <c r="L75" s="18">
        <f t="shared" si="17"/>
        <v>191.7</v>
      </c>
      <c r="M75" s="18">
        <f t="shared" si="18"/>
        <v>223.6</v>
      </c>
      <c r="N75" s="18">
        <f t="shared" si="19"/>
        <v>255.6</v>
      </c>
      <c r="O75" s="18">
        <f t="shared" si="20"/>
        <v>287.5</v>
      </c>
      <c r="P75" s="18">
        <f t="shared" si="21"/>
        <v>319.5</v>
      </c>
    </row>
    <row r="76" spans="1:16" s="6" customFormat="1" hidden="1" x14ac:dyDescent="0.3">
      <c r="A76" s="22">
        <f>IF(Selbstdeklaration!$F$76=B76,F76/20*Selbstdeklaration!$F$77,0)</f>
        <v>0</v>
      </c>
      <c r="B76" s="5">
        <v>94500</v>
      </c>
      <c r="C76" s="18">
        <f t="shared" si="23"/>
        <v>352.64171250000004</v>
      </c>
      <c r="D76" s="17">
        <f t="shared" si="24"/>
        <v>3.7316583333333337E-3</v>
      </c>
      <c r="F76" s="18">
        <f t="shared" si="22"/>
        <v>58.758287499999938</v>
      </c>
      <c r="G76" s="18"/>
      <c r="H76" s="18">
        <f t="shared" si="13"/>
        <v>58.8</v>
      </c>
      <c r="I76" s="18">
        <f t="shared" si="14"/>
        <v>88.1</v>
      </c>
      <c r="J76" s="18">
        <f t="shared" si="15"/>
        <v>117.5</v>
      </c>
      <c r="K76" s="18">
        <f t="shared" si="16"/>
        <v>146.9</v>
      </c>
      <c r="L76" s="18">
        <f t="shared" si="17"/>
        <v>176.3</v>
      </c>
      <c r="M76" s="18">
        <f t="shared" si="18"/>
        <v>205.7</v>
      </c>
      <c r="N76" s="18">
        <f t="shared" si="19"/>
        <v>235</v>
      </c>
      <c r="O76" s="18">
        <f t="shared" si="20"/>
        <v>264.39999999999998</v>
      </c>
      <c r="P76" s="18">
        <f t="shared" si="21"/>
        <v>293.8</v>
      </c>
    </row>
    <row r="77" spans="1:16" s="6" customFormat="1" x14ac:dyDescent="0.3">
      <c r="A77" s="22">
        <f>IF(Selbstdeklaration!$F$76=B77,F77/20*Selbstdeklaration!$F$77,0)</f>
        <v>0</v>
      </c>
      <c r="B77" s="5">
        <v>95000</v>
      </c>
      <c r="C77" s="18">
        <f t="shared" si="23"/>
        <v>357.80958333333336</v>
      </c>
      <c r="D77" s="17">
        <f t="shared" si="24"/>
        <v>3.766416666666667E-3</v>
      </c>
      <c r="F77" s="18">
        <f t="shared" si="22"/>
        <v>53.590416666666613</v>
      </c>
      <c r="G77" s="18"/>
      <c r="H77" s="18">
        <f t="shared" si="13"/>
        <v>53.6</v>
      </c>
      <c r="I77" s="18">
        <f t="shared" si="14"/>
        <v>80.400000000000006</v>
      </c>
      <c r="J77" s="18">
        <f t="shared" si="15"/>
        <v>107.2</v>
      </c>
      <c r="K77" s="18">
        <f t="shared" si="16"/>
        <v>134</v>
      </c>
      <c r="L77" s="18">
        <f t="shared" si="17"/>
        <v>160.80000000000001</v>
      </c>
      <c r="M77" s="18">
        <f t="shared" si="18"/>
        <v>187.6</v>
      </c>
      <c r="N77" s="18">
        <f t="shared" si="19"/>
        <v>214.4</v>
      </c>
      <c r="O77" s="18">
        <f t="shared" si="20"/>
        <v>241.2</v>
      </c>
      <c r="P77" s="18">
        <f t="shared" si="21"/>
        <v>268</v>
      </c>
    </row>
    <row r="78" spans="1:16" s="6" customFormat="1" hidden="1" x14ac:dyDescent="0.3">
      <c r="A78" s="22">
        <f>IF(Selbstdeklaration!$F$76=B78,F78/20*Selbstdeklaration!$F$77,0)</f>
        <v>0</v>
      </c>
      <c r="B78" s="16">
        <v>95500</v>
      </c>
      <c r="C78" s="18">
        <f t="shared" si="23"/>
        <v>363.01221250000003</v>
      </c>
      <c r="D78" s="17">
        <f t="shared" si="24"/>
        <v>3.8011750000000004E-3</v>
      </c>
      <c r="F78" s="18">
        <f t="shared" si="22"/>
        <v>48.387787499999945</v>
      </c>
      <c r="G78" s="18"/>
      <c r="H78" s="18">
        <f t="shared" si="13"/>
        <v>48.4</v>
      </c>
      <c r="I78" s="18">
        <f t="shared" si="14"/>
        <v>72.599999999999994</v>
      </c>
      <c r="J78" s="18">
        <f t="shared" si="15"/>
        <v>96.8</v>
      </c>
      <c r="K78" s="18">
        <f t="shared" si="16"/>
        <v>121</v>
      </c>
      <c r="L78" s="18">
        <f t="shared" si="17"/>
        <v>145.19999999999999</v>
      </c>
      <c r="M78" s="18">
        <f t="shared" si="18"/>
        <v>169.4</v>
      </c>
      <c r="N78" s="18">
        <f t="shared" si="19"/>
        <v>193.6</v>
      </c>
      <c r="O78" s="18">
        <f t="shared" si="20"/>
        <v>217.7</v>
      </c>
      <c r="P78" s="18">
        <f t="shared" si="21"/>
        <v>241.9</v>
      </c>
    </row>
    <row r="79" spans="1:16" s="6" customFormat="1" hidden="1" x14ac:dyDescent="0.3">
      <c r="A79" s="22">
        <f>IF(Selbstdeklaration!$F$76=B79,F79/20*Selbstdeklaration!$F$77,0)</f>
        <v>0</v>
      </c>
      <c r="B79" s="5">
        <v>96000</v>
      </c>
      <c r="C79" s="18">
        <f t="shared" si="23"/>
        <v>368.24960000000004</v>
      </c>
      <c r="D79" s="17">
        <f t="shared" si="24"/>
        <v>3.8359333333333337E-3</v>
      </c>
      <c r="F79" s="18">
        <f t="shared" si="22"/>
        <v>43.150399999999934</v>
      </c>
      <c r="G79" s="18"/>
      <c r="H79" s="18">
        <f t="shared" si="13"/>
        <v>43.2</v>
      </c>
      <c r="I79" s="18">
        <f t="shared" si="14"/>
        <v>64.7</v>
      </c>
      <c r="J79" s="18">
        <f t="shared" si="15"/>
        <v>86.3</v>
      </c>
      <c r="K79" s="18">
        <f t="shared" si="16"/>
        <v>107.9</v>
      </c>
      <c r="L79" s="18">
        <f t="shared" si="17"/>
        <v>129.5</v>
      </c>
      <c r="M79" s="18">
        <f t="shared" si="18"/>
        <v>151</v>
      </c>
      <c r="N79" s="18">
        <f t="shared" si="19"/>
        <v>172.6</v>
      </c>
      <c r="O79" s="18">
        <f t="shared" si="20"/>
        <v>194.2</v>
      </c>
      <c r="P79" s="18">
        <f t="shared" si="21"/>
        <v>215.8</v>
      </c>
    </row>
    <row r="80" spans="1:16" s="6" customFormat="1" hidden="1" x14ac:dyDescent="0.3">
      <c r="A80" s="22">
        <f>IF(Selbstdeklaration!$F$76=B80,F80/20*Selbstdeklaration!$F$77,0)</f>
        <v>0</v>
      </c>
      <c r="B80" s="5">
        <v>96500</v>
      </c>
      <c r="C80" s="18">
        <f t="shared" si="23"/>
        <v>373.5217458333334</v>
      </c>
      <c r="D80" s="17">
        <f t="shared" si="24"/>
        <v>3.8706916666666671E-3</v>
      </c>
      <c r="F80" s="18">
        <f t="shared" si="22"/>
        <v>37.878254166666579</v>
      </c>
      <c r="G80" s="18"/>
      <c r="H80" s="18">
        <f t="shared" si="13"/>
        <v>37.9</v>
      </c>
      <c r="I80" s="18">
        <f t="shared" si="14"/>
        <v>56.8</v>
      </c>
      <c r="J80" s="18">
        <f t="shared" si="15"/>
        <v>75.8</v>
      </c>
      <c r="K80" s="18">
        <f t="shared" si="16"/>
        <v>94.7</v>
      </c>
      <c r="L80" s="18">
        <f t="shared" si="17"/>
        <v>113.6</v>
      </c>
      <c r="M80" s="18">
        <f t="shared" si="18"/>
        <v>132.6</v>
      </c>
      <c r="N80" s="18">
        <f t="shared" si="19"/>
        <v>151.5</v>
      </c>
      <c r="O80" s="18">
        <f t="shared" si="20"/>
        <v>170.5</v>
      </c>
      <c r="P80" s="18">
        <f t="shared" si="21"/>
        <v>189.4</v>
      </c>
    </row>
    <row r="81" spans="1:16" s="6" customFormat="1" hidden="1" x14ac:dyDescent="0.3">
      <c r="A81" s="22">
        <f>IF(Selbstdeklaration!$F$76=B81,F81/20*Selbstdeklaration!$F$77,0)</f>
        <v>0</v>
      </c>
      <c r="B81" s="5">
        <v>97000</v>
      </c>
      <c r="C81" s="18">
        <f t="shared" si="23"/>
        <v>378.82865000000004</v>
      </c>
      <c r="D81" s="17">
        <f t="shared" si="24"/>
        <v>3.9054500000000004E-3</v>
      </c>
      <c r="F81" s="18">
        <f t="shared" si="22"/>
        <v>32.571349999999939</v>
      </c>
      <c r="G81" s="18"/>
      <c r="H81" s="18">
        <f t="shared" si="13"/>
        <v>32.6</v>
      </c>
      <c r="I81" s="18">
        <f t="shared" si="14"/>
        <v>48.9</v>
      </c>
      <c r="J81" s="18">
        <f t="shared" si="15"/>
        <v>65.099999999999994</v>
      </c>
      <c r="K81" s="18">
        <f t="shared" si="16"/>
        <v>81.400000000000006</v>
      </c>
      <c r="L81" s="18">
        <f t="shared" si="17"/>
        <v>97.7</v>
      </c>
      <c r="M81" s="18">
        <f t="shared" si="18"/>
        <v>114</v>
      </c>
      <c r="N81" s="18">
        <f t="shared" si="19"/>
        <v>130.30000000000001</v>
      </c>
      <c r="O81" s="18">
        <f t="shared" si="20"/>
        <v>146.6</v>
      </c>
      <c r="P81" s="18">
        <f t="shared" si="21"/>
        <v>162.9</v>
      </c>
    </row>
    <row r="82" spans="1:16" s="6" customFormat="1" hidden="1" x14ac:dyDescent="0.3">
      <c r="A82" s="22">
        <f>IF(Selbstdeklaration!$F$76=B82,F82/20*Selbstdeklaration!$F$77,0)</f>
        <v>0</v>
      </c>
      <c r="B82" s="16">
        <v>97500</v>
      </c>
      <c r="C82" s="18">
        <f t="shared" si="23"/>
        <v>384.17031250000002</v>
      </c>
      <c r="D82" s="17">
        <f t="shared" si="24"/>
        <v>3.9402083333333338E-3</v>
      </c>
      <c r="F82" s="18">
        <f t="shared" si="22"/>
        <v>27.229687499999955</v>
      </c>
      <c r="G82" s="18"/>
      <c r="H82" s="18">
        <f t="shared" si="13"/>
        <v>27.2</v>
      </c>
      <c r="I82" s="18">
        <f t="shared" si="14"/>
        <v>40.799999999999997</v>
      </c>
      <c r="J82" s="18">
        <f t="shared" si="15"/>
        <v>54.5</v>
      </c>
      <c r="K82" s="18">
        <f t="shared" si="16"/>
        <v>68.099999999999994</v>
      </c>
      <c r="L82" s="18">
        <f t="shared" si="17"/>
        <v>81.7</v>
      </c>
      <c r="M82" s="18">
        <f t="shared" si="18"/>
        <v>95.3</v>
      </c>
      <c r="N82" s="18">
        <f t="shared" si="19"/>
        <v>108.9</v>
      </c>
      <c r="O82" s="18">
        <f t="shared" si="20"/>
        <v>122.5</v>
      </c>
      <c r="P82" s="18">
        <f t="shared" si="21"/>
        <v>136.1</v>
      </c>
    </row>
    <row r="83" spans="1:16" s="6" customFormat="1" hidden="1" x14ac:dyDescent="0.3">
      <c r="A83" s="22">
        <f>IF(Selbstdeklaration!$F$76=B83,F83/20*Selbstdeklaration!$F$77,0)</f>
        <v>0</v>
      </c>
      <c r="B83" s="5">
        <v>98000</v>
      </c>
      <c r="C83" s="18">
        <f t="shared" si="23"/>
        <v>389.54673333333335</v>
      </c>
      <c r="D83" s="17">
        <f t="shared" si="24"/>
        <v>3.9749666666666671E-3</v>
      </c>
      <c r="F83" s="18">
        <f t="shared" si="22"/>
        <v>21.853266666666627</v>
      </c>
      <c r="G83" s="18"/>
      <c r="H83" s="18">
        <f t="shared" si="13"/>
        <v>21.9</v>
      </c>
      <c r="I83" s="18">
        <f t="shared" si="14"/>
        <v>32.799999999999997</v>
      </c>
      <c r="J83" s="18">
        <f t="shared" si="15"/>
        <v>43.7</v>
      </c>
      <c r="K83" s="18">
        <f t="shared" si="16"/>
        <v>54.6</v>
      </c>
      <c r="L83" s="18">
        <f t="shared" si="17"/>
        <v>65.599999999999994</v>
      </c>
      <c r="M83" s="18">
        <f t="shared" si="18"/>
        <v>76.5</v>
      </c>
      <c r="N83" s="18">
        <f t="shared" si="19"/>
        <v>87.4</v>
      </c>
      <c r="O83" s="18">
        <f t="shared" si="20"/>
        <v>98.3</v>
      </c>
      <c r="P83" s="18">
        <f t="shared" si="21"/>
        <v>109.3</v>
      </c>
    </row>
    <row r="84" spans="1:16" s="6" customFormat="1" hidden="1" x14ac:dyDescent="0.3">
      <c r="A84" s="22">
        <f>IF(Selbstdeklaration!$F$76=B84,F84/20*Selbstdeklaration!$F$77,0)</f>
        <v>0</v>
      </c>
      <c r="B84" s="5">
        <v>98500</v>
      </c>
      <c r="C84" s="18">
        <f t="shared" si="23"/>
        <v>394.95791250000002</v>
      </c>
      <c r="D84" s="17">
        <f t="shared" si="24"/>
        <v>4.0097250000000004E-3</v>
      </c>
      <c r="F84" s="18">
        <f t="shared" si="22"/>
        <v>16.442087499999957</v>
      </c>
      <c r="G84" s="18"/>
      <c r="H84" s="18">
        <f t="shared" si="13"/>
        <v>16.399999999999999</v>
      </c>
      <c r="I84" s="18">
        <f t="shared" si="14"/>
        <v>24.7</v>
      </c>
      <c r="J84" s="18">
        <f t="shared" si="15"/>
        <v>32.9</v>
      </c>
      <c r="K84" s="18">
        <f t="shared" si="16"/>
        <v>41.1</v>
      </c>
      <c r="L84" s="18">
        <f t="shared" si="17"/>
        <v>49.3</v>
      </c>
      <c r="M84" s="18">
        <f t="shared" si="18"/>
        <v>57.5</v>
      </c>
      <c r="N84" s="18">
        <f t="shared" si="19"/>
        <v>65.8</v>
      </c>
      <c r="O84" s="18">
        <f t="shared" si="20"/>
        <v>74</v>
      </c>
      <c r="P84" s="18">
        <f t="shared" si="21"/>
        <v>82.2</v>
      </c>
    </row>
    <row r="85" spans="1:16" hidden="1" x14ac:dyDescent="0.3">
      <c r="A85" s="22">
        <f>IF(Selbstdeklaration!$F$76=B85,F85/20*Selbstdeklaration!$F$77,0)</f>
        <v>0</v>
      </c>
      <c r="B85" s="5">
        <v>99000</v>
      </c>
      <c r="C85" s="18">
        <f t="shared" si="23"/>
        <v>400.40385000000003</v>
      </c>
      <c r="D85" s="17">
        <f t="shared" si="24"/>
        <v>4.0444833333333338E-3</v>
      </c>
      <c r="F85" s="18">
        <f t="shared" si="22"/>
        <v>10.996149999999943</v>
      </c>
      <c r="G85" s="18"/>
      <c r="H85" s="18">
        <f t="shared" si="13"/>
        <v>11</v>
      </c>
      <c r="I85" s="18">
        <f t="shared" si="14"/>
        <v>16.5</v>
      </c>
      <c r="J85" s="18">
        <f t="shared" si="15"/>
        <v>22</v>
      </c>
      <c r="K85" s="18">
        <f t="shared" si="16"/>
        <v>27.5</v>
      </c>
      <c r="L85" s="18">
        <f t="shared" si="17"/>
        <v>33</v>
      </c>
      <c r="M85" s="18">
        <f t="shared" si="18"/>
        <v>38.5</v>
      </c>
      <c r="N85" s="18">
        <f t="shared" si="19"/>
        <v>44</v>
      </c>
      <c r="O85" s="18">
        <f t="shared" si="20"/>
        <v>49.5</v>
      </c>
      <c r="P85" s="18">
        <f t="shared" si="21"/>
        <v>55</v>
      </c>
    </row>
    <row r="86" spans="1:16" hidden="1" x14ac:dyDescent="0.3">
      <c r="A86" s="22">
        <f>IF(Selbstdeklaration!$F$76=B86,F86/20*Selbstdeklaration!$F$77,0)</f>
        <v>0</v>
      </c>
      <c r="B86" s="5">
        <v>99500</v>
      </c>
      <c r="C86" s="18">
        <f t="shared" si="23"/>
        <v>405.88454583333339</v>
      </c>
      <c r="D86" s="17">
        <f t="shared" si="24"/>
        <v>4.0792416666666671E-3</v>
      </c>
      <c r="F86" s="18">
        <f t="shared" si="22"/>
        <v>5.5154541666665864</v>
      </c>
      <c r="G86" s="18"/>
      <c r="H86" s="18">
        <f t="shared" si="13"/>
        <v>5.5</v>
      </c>
      <c r="I86" s="18">
        <f t="shared" si="14"/>
        <v>8.3000000000000007</v>
      </c>
      <c r="J86" s="18">
        <f t="shared" si="15"/>
        <v>11</v>
      </c>
      <c r="K86" s="18">
        <f t="shared" si="16"/>
        <v>13.8</v>
      </c>
      <c r="L86" s="18">
        <f t="shared" si="17"/>
        <v>16.5</v>
      </c>
      <c r="M86" s="18">
        <f t="shared" si="18"/>
        <v>19.3</v>
      </c>
      <c r="N86" s="18">
        <f t="shared" si="19"/>
        <v>22.1</v>
      </c>
      <c r="O86" s="18">
        <f t="shared" si="20"/>
        <v>24.8</v>
      </c>
      <c r="P86" s="18">
        <f t="shared" si="21"/>
        <v>27.6</v>
      </c>
    </row>
    <row r="87" spans="1:16" x14ac:dyDescent="0.3">
      <c r="A87" s="22">
        <f>IF(Selbstdeklaration!$F$76=B87,F87/20*Selbstdeklaration!$F$77,0)</f>
        <v>0</v>
      </c>
      <c r="B87" s="5">
        <v>100000</v>
      </c>
      <c r="C87" s="18">
        <f t="shared" si="23"/>
        <v>411.4</v>
      </c>
      <c r="D87" s="17">
        <f>(F4)/B87</f>
        <v>4.1139999999999996E-3</v>
      </c>
      <c r="F87" s="18">
        <f t="shared" si="22"/>
        <v>0</v>
      </c>
      <c r="G87" s="18"/>
      <c r="H87" s="18">
        <f t="shared" si="13"/>
        <v>0</v>
      </c>
      <c r="I87" s="18">
        <f t="shared" si="14"/>
        <v>0</v>
      </c>
      <c r="J87" s="18">
        <f t="shared" si="15"/>
        <v>0</v>
      </c>
      <c r="K87" s="18">
        <f t="shared" si="16"/>
        <v>0</v>
      </c>
      <c r="L87" s="18">
        <f t="shared" si="17"/>
        <v>0</v>
      </c>
      <c r="M87" s="18">
        <f t="shared" si="18"/>
        <v>0</v>
      </c>
      <c r="N87" s="18">
        <f t="shared" si="19"/>
        <v>0</v>
      </c>
      <c r="O87" s="18">
        <f t="shared" si="20"/>
        <v>0</v>
      </c>
      <c r="P87" s="18">
        <f t="shared" si="21"/>
        <v>0</v>
      </c>
    </row>
    <row r="88" spans="1:16" hidden="1" x14ac:dyDescent="0.3">
      <c r="A88" s="22">
        <f>IF(Selbstdeklaration!$F$76=B88,F88/20*Selbstdeklaration!$F$77,0)</f>
        <v>0</v>
      </c>
      <c r="B88" s="5">
        <v>100500</v>
      </c>
      <c r="C88" s="18">
        <f t="shared" si="23"/>
        <v>0</v>
      </c>
      <c r="D88" s="17"/>
      <c r="F88" s="18">
        <f t="shared" ref="F88:F151" si="25">+$C$167-C88</f>
        <v>0</v>
      </c>
      <c r="G88" s="18"/>
      <c r="H88" s="18">
        <f t="shared" si="13"/>
        <v>411.4</v>
      </c>
      <c r="I88" s="18">
        <f t="shared" si="14"/>
        <v>617.1</v>
      </c>
      <c r="J88" s="18">
        <f t="shared" si="15"/>
        <v>822.8</v>
      </c>
      <c r="K88" s="18">
        <f t="shared" si="16"/>
        <v>1028.5</v>
      </c>
      <c r="L88" s="18">
        <f t="shared" si="17"/>
        <v>1234.2</v>
      </c>
      <c r="M88" s="18">
        <f t="shared" si="18"/>
        <v>1439.9</v>
      </c>
      <c r="N88" s="18">
        <f t="shared" si="19"/>
        <v>1645.6</v>
      </c>
      <c r="O88" s="18">
        <f t="shared" si="20"/>
        <v>1851.3</v>
      </c>
      <c r="P88" s="18">
        <f t="shared" si="21"/>
        <v>2057</v>
      </c>
    </row>
    <row r="89" spans="1:16" hidden="1" x14ac:dyDescent="0.3">
      <c r="A89" s="22">
        <f>IF(Selbstdeklaration!$F$76=B89,F89/20*Selbstdeklaration!$F$77,0)</f>
        <v>0</v>
      </c>
      <c r="B89" s="5">
        <v>101000</v>
      </c>
      <c r="C89" s="18">
        <f t="shared" si="23"/>
        <v>0</v>
      </c>
      <c r="D89" s="17"/>
      <c r="F89" s="18">
        <f t="shared" si="25"/>
        <v>0</v>
      </c>
      <c r="G89" s="18"/>
      <c r="H89" s="18">
        <f t="shared" si="13"/>
        <v>411.4</v>
      </c>
      <c r="I89" s="18">
        <f t="shared" si="14"/>
        <v>617.1</v>
      </c>
      <c r="J89" s="18">
        <f t="shared" si="15"/>
        <v>822.8</v>
      </c>
      <c r="K89" s="18">
        <f t="shared" si="16"/>
        <v>1028.5</v>
      </c>
      <c r="L89" s="18">
        <f t="shared" si="17"/>
        <v>1234.2</v>
      </c>
      <c r="M89" s="18">
        <f t="shared" si="18"/>
        <v>1439.9</v>
      </c>
      <c r="N89" s="18">
        <f t="shared" si="19"/>
        <v>1645.6</v>
      </c>
      <c r="O89" s="18">
        <f t="shared" si="20"/>
        <v>1851.3</v>
      </c>
      <c r="P89" s="18">
        <f t="shared" si="21"/>
        <v>2057</v>
      </c>
    </row>
    <row r="90" spans="1:16" hidden="1" x14ac:dyDescent="0.3">
      <c r="A90" s="22">
        <f>IF(Selbstdeklaration!$F$76=B90,F90/20*Selbstdeklaration!$F$77,0)</f>
        <v>0</v>
      </c>
      <c r="B90" s="16">
        <v>101500</v>
      </c>
      <c r="C90" s="18">
        <f t="shared" si="23"/>
        <v>0</v>
      </c>
      <c r="D90" s="17"/>
      <c r="F90" s="18">
        <f t="shared" si="25"/>
        <v>0</v>
      </c>
      <c r="G90" s="18"/>
      <c r="H90" s="18">
        <f t="shared" si="13"/>
        <v>411.4</v>
      </c>
      <c r="I90" s="18">
        <f t="shared" si="14"/>
        <v>617.1</v>
      </c>
      <c r="J90" s="18">
        <f t="shared" si="15"/>
        <v>822.8</v>
      </c>
      <c r="K90" s="18">
        <f t="shared" si="16"/>
        <v>1028.5</v>
      </c>
      <c r="L90" s="18">
        <f t="shared" si="17"/>
        <v>1234.2</v>
      </c>
      <c r="M90" s="18">
        <f t="shared" si="18"/>
        <v>1439.9</v>
      </c>
      <c r="N90" s="18">
        <f t="shared" si="19"/>
        <v>1645.6</v>
      </c>
      <c r="O90" s="18">
        <f t="shared" si="20"/>
        <v>1851.3</v>
      </c>
      <c r="P90" s="18">
        <f t="shared" si="21"/>
        <v>2057</v>
      </c>
    </row>
    <row r="91" spans="1:16" hidden="1" x14ac:dyDescent="0.3">
      <c r="A91" s="22">
        <f>IF(Selbstdeklaration!$F$76=B91,F91/20*Selbstdeklaration!$F$77,0)</f>
        <v>0</v>
      </c>
      <c r="B91" s="5">
        <v>102000</v>
      </c>
      <c r="C91" s="18">
        <f t="shared" si="23"/>
        <v>0</v>
      </c>
      <c r="D91" s="17"/>
      <c r="F91" s="18">
        <f t="shared" si="25"/>
        <v>0</v>
      </c>
      <c r="G91" s="18"/>
      <c r="H91" s="18">
        <f t="shared" si="13"/>
        <v>411.4</v>
      </c>
      <c r="I91" s="18">
        <f t="shared" si="14"/>
        <v>617.1</v>
      </c>
      <c r="J91" s="18">
        <f t="shared" si="15"/>
        <v>822.8</v>
      </c>
      <c r="K91" s="18">
        <f t="shared" si="16"/>
        <v>1028.5</v>
      </c>
      <c r="L91" s="18">
        <f t="shared" si="17"/>
        <v>1234.2</v>
      </c>
      <c r="M91" s="18">
        <f t="shared" si="18"/>
        <v>1439.9</v>
      </c>
      <c r="N91" s="18">
        <f t="shared" si="19"/>
        <v>1645.6</v>
      </c>
      <c r="O91" s="18">
        <f t="shared" si="20"/>
        <v>1851.3</v>
      </c>
      <c r="P91" s="18">
        <f t="shared" si="21"/>
        <v>2057</v>
      </c>
    </row>
    <row r="92" spans="1:16" hidden="1" x14ac:dyDescent="0.3">
      <c r="A92" s="22">
        <f>IF(Selbstdeklaration!$F$76=B92,F92/20*Selbstdeklaration!$F$77,0)</f>
        <v>0</v>
      </c>
      <c r="B92" s="5">
        <v>102500</v>
      </c>
      <c r="C92" s="18">
        <f t="shared" si="23"/>
        <v>0</v>
      </c>
      <c r="D92" s="17"/>
      <c r="F92" s="18">
        <f t="shared" si="25"/>
        <v>0</v>
      </c>
      <c r="G92" s="18"/>
      <c r="H92" s="18">
        <f t="shared" si="13"/>
        <v>411.4</v>
      </c>
      <c r="I92" s="18">
        <f t="shared" si="14"/>
        <v>617.1</v>
      </c>
      <c r="J92" s="18">
        <f t="shared" si="15"/>
        <v>822.8</v>
      </c>
      <c r="K92" s="18">
        <f t="shared" si="16"/>
        <v>1028.5</v>
      </c>
      <c r="L92" s="18">
        <f t="shared" si="17"/>
        <v>1234.2</v>
      </c>
      <c r="M92" s="18">
        <f t="shared" si="18"/>
        <v>1439.9</v>
      </c>
      <c r="N92" s="18">
        <f t="shared" si="19"/>
        <v>1645.6</v>
      </c>
      <c r="O92" s="18">
        <f t="shared" si="20"/>
        <v>1851.3</v>
      </c>
      <c r="P92" s="18">
        <f t="shared" si="21"/>
        <v>2057</v>
      </c>
    </row>
    <row r="93" spans="1:16" hidden="1" x14ac:dyDescent="0.3">
      <c r="A93" s="22">
        <f>IF(Selbstdeklaration!$F$76=B93,F93/20*Selbstdeklaration!$F$77,0)</f>
        <v>0</v>
      </c>
      <c r="B93" s="5">
        <v>103000</v>
      </c>
      <c r="C93" s="18">
        <f t="shared" si="23"/>
        <v>0</v>
      </c>
      <c r="D93" s="17"/>
      <c r="F93" s="18">
        <f t="shared" si="25"/>
        <v>0</v>
      </c>
      <c r="G93" s="18"/>
      <c r="H93" s="18">
        <f t="shared" si="13"/>
        <v>411.4</v>
      </c>
      <c r="I93" s="18">
        <f t="shared" si="14"/>
        <v>617.1</v>
      </c>
      <c r="J93" s="18">
        <f t="shared" si="15"/>
        <v>822.8</v>
      </c>
      <c r="K93" s="18">
        <f t="shared" si="16"/>
        <v>1028.5</v>
      </c>
      <c r="L93" s="18">
        <f t="shared" si="17"/>
        <v>1234.2</v>
      </c>
      <c r="M93" s="18">
        <f t="shared" si="18"/>
        <v>1439.9</v>
      </c>
      <c r="N93" s="18">
        <f t="shared" si="19"/>
        <v>1645.6</v>
      </c>
      <c r="O93" s="18">
        <f t="shared" si="20"/>
        <v>1851.3</v>
      </c>
      <c r="P93" s="18">
        <f t="shared" si="21"/>
        <v>2057</v>
      </c>
    </row>
    <row r="94" spans="1:16" hidden="1" x14ac:dyDescent="0.3">
      <c r="A94" s="22">
        <f>IF(Selbstdeklaration!$F$76=B94,F94/20*Selbstdeklaration!$F$77,0)</f>
        <v>0</v>
      </c>
      <c r="B94" s="16">
        <v>103500</v>
      </c>
      <c r="C94" s="18">
        <f t="shared" si="23"/>
        <v>0</v>
      </c>
      <c r="D94" s="17"/>
      <c r="F94" s="18">
        <f t="shared" si="25"/>
        <v>0</v>
      </c>
      <c r="G94" s="18"/>
      <c r="H94" s="18">
        <f t="shared" si="13"/>
        <v>411.4</v>
      </c>
      <c r="I94" s="18">
        <f t="shared" si="14"/>
        <v>617.1</v>
      </c>
      <c r="J94" s="18">
        <f t="shared" si="15"/>
        <v>822.8</v>
      </c>
      <c r="K94" s="18">
        <f t="shared" si="16"/>
        <v>1028.5</v>
      </c>
      <c r="L94" s="18">
        <f t="shared" si="17"/>
        <v>1234.2</v>
      </c>
      <c r="M94" s="18">
        <f t="shared" si="18"/>
        <v>1439.9</v>
      </c>
      <c r="N94" s="18">
        <f t="shared" si="19"/>
        <v>1645.6</v>
      </c>
      <c r="O94" s="18">
        <f t="shared" si="20"/>
        <v>1851.3</v>
      </c>
      <c r="P94" s="18">
        <f t="shared" si="21"/>
        <v>2057</v>
      </c>
    </row>
    <row r="95" spans="1:16" hidden="1" x14ac:dyDescent="0.3">
      <c r="A95" s="22">
        <f>IF(Selbstdeklaration!$F$76=B95,F95/20*Selbstdeklaration!$F$77,0)</f>
        <v>0</v>
      </c>
      <c r="B95" s="5">
        <v>104000</v>
      </c>
      <c r="C95" s="18">
        <f t="shared" si="23"/>
        <v>0</v>
      </c>
      <c r="D95" s="17"/>
      <c r="F95" s="18">
        <f t="shared" si="25"/>
        <v>0</v>
      </c>
      <c r="G95" s="18"/>
      <c r="H95" s="18">
        <f t="shared" si="13"/>
        <v>411.4</v>
      </c>
      <c r="I95" s="18">
        <f t="shared" si="14"/>
        <v>617.1</v>
      </c>
      <c r="J95" s="18">
        <f t="shared" si="15"/>
        <v>822.8</v>
      </c>
      <c r="K95" s="18">
        <f t="shared" si="16"/>
        <v>1028.5</v>
      </c>
      <c r="L95" s="18">
        <f t="shared" si="17"/>
        <v>1234.2</v>
      </c>
      <c r="M95" s="18">
        <f t="shared" si="18"/>
        <v>1439.9</v>
      </c>
      <c r="N95" s="18">
        <f t="shared" si="19"/>
        <v>1645.6</v>
      </c>
      <c r="O95" s="18">
        <f t="shared" si="20"/>
        <v>1851.3</v>
      </c>
      <c r="P95" s="18">
        <f t="shared" si="21"/>
        <v>2057</v>
      </c>
    </row>
    <row r="96" spans="1:16" hidden="1" x14ac:dyDescent="0.3">
      <c r="A96" s="22">
        <f>IF(Selbstdeklaration!$F$76=B96,F96/20*Selbstdeklaration!$F$77,0)</f>
        <v>0</v>
      </c>
      <c r="B96" s="5">
        <v>104500</v>
      </c>
      <c r="C96" s="18">
        <f t="shared" si="23"/>
        <v>0</v>
      </c>
      <c r="D96" s="17"/>
      <c r="F96" s="18">
        <f t="shared" si="25"/>
        <v>0</v>
      </c>
      <c r="G96" s="18"/>
      <c r="H96" s="18">
        <f t="shared" si="13"/>
        <v>411.4</v>
      </c>
      <c r="I96" s="18">
        <f t="shared" si="14"/>
        <v>617.1</v>
      </c>
      <c r="J96" s="18">
        <f t="shared" si="15"/>
        <v>822.8</v>
      </c>
      <c r="K96" s="18">
        <f t="shared" si="16"/>
        <v>1028.5</v>
      </c>
      <c r="L96" s="18">
        <f t="shared" si="17"/>
        <v>1234.2</v>
      </c>
      <c r="M96" s="18">
        <f t="shared" si="18"/>
        <v>1439.9</v>
      </c>
      <c r="N96" s="18">
        <f t="shared" si="19"/>
        <v>1645.6</v>
      </c>
      <c r="O96" s="18">
        <f t="shared" si="20"/>
        <v>1851.3</v>
      </c>
      <c r="P96" s="18">
        <f t="shared" si="21"/>
        <v>2057</v>
      </c>
    </row>
    <row r="97" spans="1:16" hidden="1" x14ac:dyDescent="0.3">
      <c r="A97" s="22">
        <f>IF(Selbstdeklaration!$F$76=B97,F97/20*Selbstdeklaration!$F$77,0)</f>
        <v>0</v>
      </c>
      <c r="B97" s="5">
        <v>105000</v>
      </c>
      <c r="C97" s="18">
        <f t="shared" si="23"/>
        <v>0</v>
      </c>
      <c r="D97" s="17"/>
      <c r="F97" s="18">
        <f t="shared" si="25"/>
        <v>0</v>
      </c>
      <c r="G97" s="18"/>
      <c r="H97" s="18">
        <f t="shared" si="13"/>
        <v>411.4</v>
      </c>
      <c r="I97" s="18">
        <f t="shared" si="14"/>
        <v>617.1</v>
      </c>
      <c r="J97" s="18">
        <f t="shared" si="15"/>
        <v>822.8</v>
      </c>
      <c r="K97" s="18">
        <f t="shared" si="16"/>
        <v>1028.5</v>
      </c>
      <c r="L97" s="18">
        <f t="shared" si="17"/>
        <v>1234.2</v>
      </c>
      <c r="M97" s="18">
        <f t="shared" si="18"/>
        <v>1439.9</v>
      </c>
      <c r="N97" s="18">
        <f t="shared" si="19"/>
        <v>1645.6</v>
      </c>
      <c r="O97" s="18">
        <f t="shared" si="20"/>
        <v>1851.3</v>
      </c>
      <c r="P97" s="18">
        <f t="shared" si="21"/>
        <v>2057</v>
      </c>
    </row>
    <row r="98" spans="1:16" hidden="1" x14ac:dyDescent="0.3">
      <c r="A98" s="22">
        <f>IF(Selbstdeklaration!$F$76=B98,F98/20*Selbstdeklaration!$F$77,0)</f>
        <v>0</v>
      </c>
      <c r="B98" s="5">
        <v>105500</v>
      </c>
      <c r="C98" s="18">
        <f t="shared" si="23"/>
        <v>0</v>
      </c>
      <c r="D98" s="17"/>
      <c r="F98" s="18">
        <f t="shared" si="25"/>
        <v>0</v>
      </c>
      <c r="G98" s="18"/>
      <c r="H98" s="18">
        <f t="shared" si="13"/>
        <v>411.4</v>
      </c>
      <c r="I98" s="18">
        <f t="shared" si="14"/>
        <v>617.1</v>
      </c>
      <c r="J98" s="18">
        <f t="shared" si="15"/>
        <v>822.8</v>
      </c>
      <c r="K98" s="18">
        <f t="shared" si="16"/>
        <v>1028.5</v>
      </c>
      <c r="L98" s="18">
        <f t="shared" si="17"/>
        <v>1234.2</v>
      </c>
      <c r="M98" s="18">
        <f t="shared" si="18"/>
        <v>1439.9</v>
      </c>
      <c r="N98" s="18">
        <f t="shared" si="19"/>
        <v>1645.6</v>
      </c>
      <c r="O98" s="18">
        <f t="shared" si="20"/>
        <v>1851.3</v>
      </c>
      <c r="P98" s="18">
        <f t="shared" si="21"/>
        <v>2057</v>
      </c>
    </row>
    <row r="99" spans="1:16" hidden="1" x14ac:dyDescent="0.3">
      <c r="A99" s="22">
        <f>IF(Selbstdeklaration!$F$76=B99,F99/20*Selbstdeklaration!$F$77,0)</f>
        <v>0</v>
      </c>
      <c r="B99" s="5">
        <v>106000</v>
      </c>
      <c r="C99" s="18">
        <f t="shared" si="23"/>
        <v>0</v>
      </c>
      <c r="D99" s="17"/>
      <c r="F99" s="18">
        <f t="shared" si="25"/>
        <v>0</v>
      </c>
      <c r="G99" s="18"/>
      <c r="H99" s="18">
        <f t="shared" si="13"/>
        <v>411.4</v>
      </c>
      <c r="I99" s="18">
        <f t="shared" si="14"/>
        <v>617.1</v>
      </c>
      <c r="J99" s="18">
        <f t="shared" si="15"/>
        <v>822.8</v>
      </c>
      <c r="K99" s="18">
        <f t="shared" si="16"/>
        <v>1028.5</v>
      </c>
      <c r="L99" s="18">
        <f t="shared" si="17"/>
        <v>1234.2</v>
      </c>
      <c r="M99" s="18">
        <f t="shared" si="18"/>
        <v>1439.9</v>
      </c>
      <c r="N99" s="18">
        <f t="shared" si="19"/>
        <v>1645.6</v>
      </c>
      <c r="O99" s="18">
        <f t="shared" si="20"/>
        <v>1851.3</v>
      </c>
      <c r="P99" s="18">
        <f t="shared" si="21"/>
        <v>2057</v>
      </c>
    </row>
    <row r="100" spans="1:16" hidden="1" x14ac:dyDescent="0.3">
      <c r="A100" s="22">
        <f>IF(Selbstdeklaration!$F$76=B100,F100/20*Selbstdeklaration!$F$77,0)</f>
        <v>0</v>
      </c>
      <c r="B100" s="5">
        <v>106500</v>
      </c>
      <c r="C100" s="18">
        <f t="shared" si="23"/>
        <v>0</v>
      </c>
      <c r="D100" s="17"/>
      <c r="F100" s="18">
        <f t="shared" si="25"/>
        <v>0</v>
      </c>
      <c r="G100" s="18"/>
      <c r="H100" s="18">
        <f t="shared" si="13"/>
        <v>411.4</v>
      </c>
      <c r="I100" s="18">
        <f t="shared" si="14"/>
        <v>617.1</v>
      </c>
      <c r="J100" s="18">
        <f t="shared" si="15"/>
        <v>822.8</v>
      </c>
      <c r="K100" s="18">
        <f t="shared" si="16"/>
        <v>1028.5</v>
      </c>
      <c r="L100" s="18">
        <f t="shared" si="17"/>
        <v>1234.2</v>
      </c>
      <c r="M100" s="18">
        <f t="shared" si="18"/>
        <v>1439.9</v>
      </c>
      <c r="N100" s="18">
        <f t="shared" si="19"/>
        <v>1645.6</v>
      </c>
      <c r="O100" s="18">
        <f t="shared" si="20"/>
        <v>1851.3</v>
      </c>
      <c r="P100" s="18">
        <f t="shared" si="21"/>
        <v>2057</v>
      </c>
    </row>
    <row r="101" spans="1:16" hidden="1" x14ac:dyDescent="0.3">
      <c r="A101" s="22">
        <f>IF(Selbstdeklaration!$F$76=B101,F101/20*Selbstdeklaration!$F$77,0)</f>
        <v>0</v>
      </c>
      <c r="B101" s="5">
        <v>107000</v>
      </c>
      <c r="C101" s="18">
        <f t="shared" si="23"/>
        <v>0</v>
      </c>
      <c r="D101" s="17"/>
      <c r="F101" s="18">
        <f t="shared" si="25"/>
        <v>0</v>
      </c>
      <c r="G101" s="18"/>
      <c r="H101" s="18">
        <f t="shared" si="13"/>
        <v>411.4</v>
      </c>
      <c r="I101" s="18">
        <f t="shared" si="14"/>
        <v>617.1</v>
      </c>
      <c r="J101" s="18">
        <f t="shared" si="15"/>
        <v>822.8</v>
      </c>
      <c r="K101" s="18">
        <f t="shared" si="16"/>
        <v>1028.5</v>
      </c>
      <c r="L101" s="18">
        <f t="shared" si="17"/>
        <v>1234.2</v>
      </c>
      <c r="M101" s="18">
        <f t="shared" si="18"/>
        <v>1439.9</v>
      </c>
      <c r="N101" s="18">
        <f t="shared" si="19"/>
        <v>1645.6</v>
      </c>
      <c r="O101" s="18">
        <f t="shared" si="20"/>
        <v>1851.3</v>
      </c>
      <c r="P101" s="18">
        <f t="shared" si="21"/>
        <v>2057</v>
      </c>
    </row>
    <row r="102" spans="1:16" hidden="1" x14ac:dyDescent="0.3">
      <c r="A102" s="22">
        <f>IF(Selbstdeklaration!$F$76=B102,F102/20*Selbstdeklaration!$F$77,0)</f>
        <v>0</v>
      </c>
      <c r="B102" s="16">
        <v>107500</v>
      </c>
      <c r="C102" s="18">
        <f t="shared" si="23"/>
        <v>0</v>
      </c>
      <c r="D102" s="17"/>
      <c r="F102" s="18">
        <f t="shared" si="25"/>
        <v>0</v>
      </c>
      <c r="G102" s="18"/>
      <c r="H102" s="18">
        <f t="shared" si="13"/>
        <v>411.4</v>
      </c>
      <c r="I102" s="18">
        <f t="shared" si="14"/>
        <v>617.1</v>
      </c>
      <c r="J102" s="18">
        <f t="shared" si="15"/>
        <v>822.8</v>
      </c>
      <c r="K102" s="18">
        <f t="shared" si="16"/>
        <v>1028.5</v>
      </c>
      <c r="L102" s="18">
        <f t="shared" si="17"/>
        <v>1234.2</v>
      </c>
      <c r="M102" s="18">
        <f t="shared" si="18"/>
        <v>1439.9</v>
      </c>
      <c r="N102" s="18">
        <f t="shared" si="19"/>
        <v>1645.6</v>
      </c>
      <c r="O102" s="18">
        <f t="shared" si="20"/>
        <v>1851.3</v>
      </c>
      <c r="P102" s="18">
        <f t="shared" si="21"/>
        <v>2057</v>
      </c>
    </row>
    <row r="103" spans="1:16" hidden="1" x14ac:dyDescent="0.3">
      <c r="A103" s="22">
        <f>IF(Selbstdeklaration!$F$76=B103,F103/20*Selbstdeklaration!$F$77,0)</f>
        <v>0</v>
      </c>
      <c r="B103" s="5">
        <v>108000</v>
      </c>
      <c r="C103" s="18">
        <f t="shared" si="23"/>
        <v>0</v>
      </c>
      <c r="D103" s="17"/>
      <c r="F103" s="18">
        <f t="shared" si="25"/>
        <v>0</v>
      </c>
      <c r="G103" s="18"/>
      <c r="H103" s="18">
        <f t="shared" si="13"/>
        <v>411.4</v>
      </c>
      <c r="I103" s="18">
        <f t="shared" si="14"/>
        <v>617.1</v>
      </c>
      <c r="J103" s="18">
        <f t="shared" si="15"/>
        <v>822.8</v>
      </c>
      <c r="K103" s="18">
        <f t="shared" si="16"/>
        <v>1028.5</v>
      </c>
      <c r="L103" s="18">
        <f t="shared" si="17"/>
        <v>1234.2</v>
      </c>
      <c r="M103" s="18">
        <f t="shared" si="18"/>
        <v>1439.9</v>
      </c>
      <c r="N103" s="18">
        <f t="shared" si="19"/>
        <v>1645.6</v>
      </c>
      <c r="O103" s="18">
        <f t="shared" si="20"/>
        <v>1851.3</v>
      </c>
      <c r="P103" s="18">
        <f t="shared" si="21"/>
        <v>2057</v>
      </c>
    </row>
    <row r="104" spans="1:16" hidden="1" x14ac:dyDescent="0.3">
      <c r="A104" s="22">
        <f>IF(Selbstdeklaration!$F$76=B104,F104/20*Selbstdeklaration!$F$77,0)</f>
        <v>0</v>
      </c>
      <c r="B104" s="5">
        <v>108500</v>
      </c>
      <c r="C104" s="18">
        <f t="shared" si="23"/>
        <v>0</v>
      </c>
      <c r="D104" s="17"/>
      <c r="F104" s="18">
        <f t="shared" si="25"/>
        <v>0</v>
      </c>
      <c r="G104" s="18"/>
      <c r="H104" s="18">
        <f t="shared" si="13"/>
        <v>411.4</v>
      </c>
      <c r="I104" s="18">
        <f t="shared" si="14"/>
        <v>617.1</v>
      </c>
      <c r="J104" s="18">
        <f t="shared" si="15"/>
        <v>822.8</v>
      </c>
      <c r="K104" s="18">
        <f t="shared" si="16"/>
        <v>1028.5</v>
      </c>
      <c r="L104" s="18">
        <f t="shared" si="17"/>
        <v>1234.2</v>
      </c>
      <c r="M104" s="18">
        <f t="shared" si="18"/>
        <v>1439.9</v>
      </c>
      <c r="N104" s="18">
        <f t="shared" si="19"/>
        <v>1645.6</v>
      </c>
      <c r="O104" s="18">
        <f t="shared" si="20"/>
        <v>1851.3</v>
      </c>
      <c r="P104" s="18">
        <f t="shared" si="21"/>
        <v>2057</v>
      </c>
    </row>
    <row r="105" spans="1:16" hidden="1" x14ac:dyDescent="0.3">
      <c r="A105" s="22">
        <f>IF(Selbstdeklaration!$F$76=B105,F105/20*Selbstdeklaration!$F$77,0)</f>
        <v>0</v>
      </c>
      <c r="B105" s="5">
        <v>109000</v>
      </c>
      <c r="C105" s="18">
        <f t="shared" si="23"/>
        <v>0</v>
      </c>
      <c r="D105" s="17"/>
      <c r="F105" s="18">
        <f t="shared" si="25"/>
        <v>0</v>
      </c>
      <c r="G105" s="18"/>
      <c r="H105" s="18">
        <f t="shared" si="13"/>
        <v>411.4</v>
      </c>
      <c r="I105" s="18">
        <f t="shared" si="14"/>
        <v>617.1</v>
      </c>
      <c r="J105" s="18">
        <f t="shared" si="15"/>
        <v>822.8</v>
      </c>
      <c r="K105" s="18">
        <f t="shared" si="16"/>
        <v>1028.5</v>
      </c>
      <c r="L105" s="18">
        <f t="shared" si="17"/>
        <v>1234.2</v>
      </c>
      <c r="M105" s="18">
        <f t="shared" si="18"/>
        <v>1439.9</v>
      </c>
      <c r="N105" s="18">
        <f t="shared" si="19"/>
        <v>1645.6</v>
      </c>
      <c r="O105" s="18">
        <f t="shared" si="20"/>
        <v>1851.3</v>
      </c>
      <c r="P105" s="18">
        <f t="shared" si="21"/>
        <v>2057</v>
      </c>
    </row>
    <row r="106" spans="1:16" hidden="1" x14ac:dyDescent="0.3">
      <c r="A106" s="22">
        <f>IF(Selbstdeklaration!$F$76=B106,F106/20*Selbstdeklaration!$F$77,0)</f>
        <v>0</v>
      </c>
      <c r="B106" s="16">
        <v>109500</v>
      </c>
      <c r="C106" s="18">
        <f t="shared" si="23"/>
        <v>0</v>
      </c>
      <c r="D106" s="17"/>
      <c r="F106" s="18">
        <f t="shared" si="25"/>
        <v>0</v>
      </c>
      <c r="G106" s="18"/>
      <c r="H106" s="18">
        <f t="shared" si="13"/>
        <v>411.4</v>
      </c>
      <c r="I106" s="18">
        <f t="shared" si="14"/>
        <v>617.1</v>
      </c>
      <c r="J106" s="18">
        <f t="shared" si="15"/>
        <v>822.8</v>
      </c>
      <c r="K106" s="18">
        <f t="shared" si="16"/>
        <v>1028.5</v>
      </c>
      <c r="L106" s="18">
        <f t="shared" si="17"/>
        <v>1234.2</v>
      </c>
      <c r="M106" s="18">
        <f t="shared" si="18"/>
        <v>1439.9</v>
      </c>
      <c r="N106" s="18">
        <f t="shared" si="19"/>
        <v>1645.6</v>
      </c>
      <c r="O106" s="18">
        <f t="shared" si="20"/>
        <v>1851.3</v>
      </c>
      <c r="P106" s="18">
        <f t="shared" si="21"/>
        <v>2057</v>
      </c>
    </row>
    <row r="107" spans="1:16" hidden="1" x14ac:dyDescent="0.3">
      <c r="A107" s="22">
        <f>IF(Selbstdeklaration!$F$76=B107,F107/20*Selbstdeklaration!$F$77,0)</f>
        <v>0</v>
      </c>
      <c r="B107" s="5">
        <v>110000</v>
      </c>
      <c r="C107" s="18">
        <f t="shared" si="23"/>
        <v>0</v>
      </c>
      <c r="D107" s="17"/>
      <c r="F107" s="18">
        <f t="shared" si="25"/>
        <v>0</v>
      </c>
      <c r="G107" s="18"/>
      <c r="H107" s="18">
        <f t="shared" si="13"/>
        <v>411.4</v>
      </c>
      <c r="I107" s="18">
        <f t="shared" si="14"/>
        <v>617.1</v>
      </c>
      <c r="J107" s="18">
        <f t="shared" si="15"/>
        <v>822.8</v>
      </c>
      <c r="K107" s="18">
        <f t="shared" si="16"/>
        <v>1028.5</v>
      </c>
      <c r="L107" s="18">
        <f t="shared" si="17"/>
        <v>1234.2</v>
      </c>
      <c r="M107" s="18">
        <f t="shared" si="18"/>
        <v>1439.9</v>
      </c>
      <c r="N107" s="18">
        <f t="shared" si="19"/>
        <v>1645.6</v>
      </c>
      <c r="O107" s="18">
        <f t="shared" si="20"/>
        <v>1851.3</v>
      </c>
      <c r="P107" s="18">
        <f t="shared" si="21"/>
        <v>2057</v>
      </c>
    </row>
    <row r="108" spans="1:16" hidden="1" x14ac:dyDescent="0.3">
      <c r="A108" s="22">
        <f>IF(Selbstdeklaration!$F$76=B108,F108/20*Selbstdeklaration!$F$77,0)</f>
        <v>0</v>
      </c>
      <c r="B108" s="5">
        <v>110500</v>
      </c>
      <c r="C108" s="18">
        <f t="shared" si="23"/>
        <v>0</v>
      </c>
      <c r="D108" s="17"/>
      <c r="F108" s="18">
        <f t="shared" si="25"/>
        <v>0</v>
      </c>
      <c r="G108" s="18"/>
      <c r="H108" s="18">
        <f t="shared" si="13"/>
        <v>411.4</v>
      </c>
      <c r="I108" s="18">
        <f t="shared" si="14"/>
        <v>617.1</v>
      </c>
      <c r="J108" s="18">
        <f t="shared" si="15"/>
        <v>822.8</v>
      </c>
      <c r="K108" s="18">
        <f t="shared" si="16"/>
        <v>1028.5</v>
      </c>
      <c r="L108" s="18">
        <f t="shared" si="17"/>
        <v>1234.2</v>
      </c>
      <c r="M108" s="18">
        <f t="shared" si="18"/>
        <v>1439.9</v>
      </c>
      <c r="N108" s="18">
        <f t="shared" si="19"/>
        <v>1645.6</v>
      </c>
      <c r="O108" s="18">
        <f t="shared" si="20"/>
        <v>1851.3</v>
      </c>
      <c r="P108" s="18">
        <f t="shared" si="21"/>
        <v>2057</v>
      </c>
    </row>
    <row r="109" spans="1:16" hidden="1" x14ac:dyDescent="0.3">
      <c r="A109" s="22">
        <f>IF(Selbstdeklaration!$F$76=B109,F109/20*Selbstdeklaration!$F$77,0)</f>
        <v>0</v>
      </c>
      <c r="B109" s="5">
        <v>111000</v>
      </c>
      <c r="C109" s="18">
        <f t="shared" si="23"/>
        <v>0</v>
      </c>
      <c r="D109" s="17"/>
      <c r="F109" s="18">
        <f t="shared" si="25"/>
        <v>0</v>
      </c>
      <c r="G109" s="18"/>
      <c r="H109" s="18">
        <f t="shared" si="13"/>
        <v>411.4</v>
      </c>
      <c r="I109" s="18">
        <f t="shared" si="14"/>
        <v>617.1</v>
      </c>
      <c r="J109" s="18">
        <f t="shared" si="15"/>
        <v>822.8</v>
      </c>
      <c r="K109" s="18">
        <f t="shared" si="16"/>
        <v>1028.5</v>
      </c>
      <c r="L109" s="18">
        <f t="shared" si="17"/>
        <v>1234.2</v>
      </c>
      <c r="M109" s="18">
        <f t="shared" si="18"/>
        <v>1439.9</v>
      </c>
      <c r="N109" s="18">
        <f t="shared" si="19"/>
        <v>1645.6</v>
      </c>
      <c r="O109" s="18">
        <f t="shared" si="20"/>
        <v>1851.3</v>
      </c>
      <c r="P109" s="18">
        <f t="shared" si="21"/>
        <v>2057</v>
      </c>
    </row>
    <row r="110" spans="1:16" hidden="1" x14ac:dyDescent="0.3">
      <c r="A110" s="22">
        <f>IF(Selbstdeklaration!$F$76=B110,F110/20*Selbstdeklaration!$F$77,0)</f>
        <v>0</v>
      </c>
      <c r="B110" s="5">
        <v>111500</v>
      </c>
      <c r="C110" s="18">
        <f t="shared" si="23"/>
        <v>0</v>
      </c>
      <c r="D110" s="17"/>
      <c r="F110" s="18">
        <f t="shared" si="25"/>
        <v>0</v>
      </c>
      <c r="G110" s="18"/>
      <c r="H110" s="18">
        <f t="shared" si="13"/>
        <v>411.4</v>
      </c>
      <c r="I110" s="18">
        <f t="shared" si="14"/>
        <v>617.1</v>
      </c>
      <c r="J110" s="18">
        <f t="shared" si="15"/>
        <v>822.8</v>
      </c>
      <c r="K110" s="18">
        <f t="shared" si="16"/>
        <v>1028.5</v>
      </c>
      <c r="L110" s="18">
        <f t="shared" si="17"/>
        <v>1234.2</v>
      </c>
      <c r="M110" s="18">
        <f t="shared" si="18"/>
        <v>1439.9</v>
      </c>
      <c r="N110" s="18">
        <f t="shared" si="19"/>
        <v>1645.6</v>
      </c>
      <c r="O110" s="18">
        <f t="shared" si="20"/>
        <v>1851.3</v>
      </c>
      <c r="P110" s="18">
        <f t="shared" si="21"/>
        <v>2057</v>
      </c>
    </row>
    <row r="111" spans="1:16" hidden="1" x14ac:dyDescent="0.3">
      <c r="A111" s="22">
        <f>IF(Selbstdeklaration!$F$76=B111,F111/20*Selbstdeklaration!$F$77,0)</f>
        <v>0</v>
      </c>
      <c r="B111" s="5">
        <v>112000</v>
      </c>
      <c r="C111" s="18">
        <f t="shared" si="23"/>
        <v>0</v>
      </c>
      <c r="D111" s="17"/>
      <c r="F111" s="18">
        <f t="shared" si="25"/>
        <v>0</v>
      </c>
      <c r="G111" s="18"/>
      <c r="H111" s="18">
        <f t="shared" si="13"/>
        <v>411.4</v>
      </c>
      <c r="I111" s="18">
        <f t="shared" si="14"/>
        <v>617.1</v>
      </c>
      <c r="J111" s="18">
        <f t="shared" si="15"/>
        <v>822.8</v>
      </c>
      <c r="K111" s="18">
        <f t="shared" si="16"/>
        <v>1028.5</v>
      </c>
      <c r="L111" s="18">
        <f t="shared" si="17"/>
        <v>1234.2</v>
      </c>
      <c r="M111" s="18">
        <f t="shared" si="18"/>
        <v>1439.9</v>
      </c>
      <c r="N111" s="18">
        <f t="shared" si="19"/>
        <v>1645.6</v>
      </c>
      <c r="O111" s="18">
        <f t="shared" si="20"/>
        <v>1851.3</v>
      </c>
      <c r="P111" s="18">
        <f t="shared" si="21"/>
        <v>2057</v>
      </c>
    </row>
    <row r="112" spans="1:16" hidden="1" x14ac:dyDescent="0.3">
      <c r="A112" s="22">
        <f>IF(Selbstdeklaration!$F$76=B112,F112/20*Selbstdeklaration!$F$77,0)</f>
        <v>0</v>
      </c>
      <c r="B112" s="5">
        <v>112500</v>
      </c>
      <c r="C112" s="18">
        <f t="shared" si="23"/>
        <v>0</v>
      </c>
      <c r="D112" s="17"/>
      <c r="F112" s="18">
        <f t="shared" si="25"/>
        <v>0</v>
      </c>
      <c r="G112" s="18"/>
      <c r="H112" s="18">
        <f t="shared" si="13"/>
        <v>411.4</v>
      </c>
      <c r="I112" s="18">
        <f t="shared" si="14"/>
        <v>617.1</v>
      </c>
      <c r="J112" s="18">
        <f t="shared" si="15"/>
        <v>822.8</v>
      </c>
      <c r="K112" s="18">
        <f t="shared" si="16"/>
        <v>1028.5</v>
      </c>
      <c r="L112" s="18">
        <f t="shared" si="17"/>
        <v>1234.2</v>
      </c>
      <c r="M112" s="18">
        <f t="shared" si="18"/>
        <v>1439.9</v>
      </c>
      <c r="N112" s="18">
        <f t="shared" si="19"/>
        <v>1645.6</v>
      </c>
      <c r="O112" s="18">
        <f t="shared" si="20"/>
        <v>1851.3</v>
      </c>
      <c r="P112" s="18">
        <f t="shared" si="21"/>
        <v>2057</v>
      </c>
    </row>
    <row r="113" spans="1:16" hidden="1" x14ac:dyDescent="0.3">
      <c r="A113" s="22">
        <f>IF(Selbstdeklaration!$F$76=B113,F113/20*Selbstdeklaration!$F$77,0)</f>
        <v>0</v>
      </c>
      <c r="B113" s="5">
        <v>113000</v>
      </c>
      <c r="C113" s="18">
        <f t="shared" si="23"/>
        <v>0</v>
      </c>
      <c r="D113" s="17"/>
      <c r="F113" s="18">
        <f t="shared" si="25"/>
        <v>0</v>
      </c>
      <c r="G113" s="18"/>
      <c r="H113" s="18">
        <f t="shared" si="13"/>
        <v>411.4</v>
      </c>
      <c r="I113" s="18">
        <f t="shared" si="14"/>
        <v>617.1</v>
      </c>
      <c r="J113" s="18">
        <f t="shared" si="15"/>
        <v>822.8</v>
      </c>
      <c r="K113" s="18">
        <f t="shared" si="16"/>
        <v>1028.5</v>
      </c>
      <c r="L113" s="18">
        <f t="shared" si="17"/>
        <v>1234.2</v>
      </c>
      <c r="M113" s="18">
        <f t="shared" si="18"/>
        <v>1439.9</v>
      </c>
      <c r="N113" s="18">
        <f t="shared" si="19"/>
        <v>1645.6</v>
      </c>
      <c r="O113" s="18">
        <f t="shared" si="20"/>
        <v>1851.3</v>
      </c>
      <c r="P113" s="18">
        <f t="shared" si="21"/>
        <v>2057</v>
      </c>
    </row>
    <row r="114" spans="1:16" hidden="1" x14ac:dyDescent="0.3">
      <c r="A114" s="22">
        <f>IF(Selbstdeklaration!$F$76=B114,F114/20*Selbstdeklaration!$F$77,0)</f>
        <v>0</v>
      </c>
      <c r="B114" s="16">
        <v>113500</v>
      </c>
      <c r="C114" s="18">
        <f t="shared" si="23"/>
        <v>0</v>
      </c>
      <c r="D114" s="17"/>
      <c r="F114" s="18">
        <f t="shared" si="25"/>
        <v>0</v>
      </c>
      <c r="G114" s="18"/>
      <c r="H114" s="18">
        <f t="shared" si="13"/>
        <v>411.4</v>
      </c>
      <c r="I114" s="18">
        <f t="shared" si="14"/>
        <v>617.1</v>
      </c>
      <c r="J114" s="18">
        <f t="shared" si="15"/>
        <v>822.8</v>
      </c>
      <c r="K114" s="18">
        <f t="shared" si="16"/>
        <v>1028.5</v>
      </c>
      <c r="L114" s="18">
        <f t="shared" si="17"/>
        <v>1234.2</v>
      </c>
      <c r="M114" s="18">
        <f t="shared" si="18"/>
        <v>1439.9</v>
      </c>
      <c r="N114" s="18">
        <f t="shared" si="19"/>
        <v>1645.6</v>
      </c>
      <c r="O114" s="18">
        <f t="shared" si="20"/>
        <v>1851.3</v>
      </c>
      <c r="P114" s="18">
        <f t="shared" si="21"/>
        <v>2057</v>
      </c>
    </row>
    <row r="115" spans="1:16" hidden="1" x14ac:dyDescent="0.3">
      <c r="A115" s="22">
        <f>IF(Selbstdeklaration!$F$76=B115,F115/20*Selbstdeklaration!$F$77,0)</f>
        <v>0</v>
      </c>
      <c r="B115" s="5">
        <v>114000</v>
      </c>
      <c r="C115" s="18">
        <f t="shared" si="23"/>
        <v>0</v>
      </c>
      <c r="D115" s="17"/>
      <c r="F115" s="18">
        <f t="shared" si="25"/>
        <v>0</v>
      </c>
      <c r="G115" s="18"/>
      <c r="H115" s="18">
        <f t="shared" si="13"/>
        <v>411.4</v>
      </c>
      <c r="I115" s="18">
        <f t="shared" si="14"/>
        <v>617.1</v>
      </c>
      <c r="J115" s="18">
        <f t="shared" si="15"/>
        <v>822.8</v>
      </c>
      <c r="K115" s="18">
        <f t="shared" si="16"/>
        <v>1028.5</v>
      </c>
      <c r="L115" s="18">
        <f t="shared" si="17"/>
        <v>1234.2</v>
      </c>
      <c r="M115" s="18">
        <f t="shared" si="18"/>
        <v>1439.9</v>
      </c>
      <c r="N115" s="18">
        <f t="shared" si="19"/>
        <v>1645.6</v>
      </c>
      <c r="O115" s="18">
        <f t="shared" si="20"/>
        <v>1851.3</v>
      </c>
      <c r="P115" s="18">
        <f t="shared" si="21"/>
        <v>2057</v>
      </c>
    </row>
    <row r="116" spans="1:16" hidden="1" x14ac:dyDescent="0.3">
      <c r="A116" s="22">
        <f>IF(Selbstdeklaration!$F$76=B116,F116/20*Selbstdeklaration!$F$77,0)</f>
        <v>0</v>
      </c>
      <c r="B116" s="5">
        <v>114500</v>
      </c>
      <c r="C116" s="18">
        <f t="shared" si="23"/>
        <v>0</v>
      </c>
      <c r="D116" s="17"/>
      <c r="F116" s="18">
        <f t="shared" si="25"/>
        <v>0</v>
      </c>
      <c r="G116" s="18"/>
      <c r="H116" s="18">
        <f t="shared" si="13"/>
        <v>411.4</v>
      </c>
      <c r="I116" s="18">
        <f t="shared" si="14"/>
        <v>617.1</v>
      </c>
      <c r="J116" s="18">
        <f t="shared" si="15"/>
        <v>822.8</v>
      </c>
      <c r="K116" s="18">
        <f t="shared" si="16"/>
        <v>1028.5</v>
      </c>
      <c r="L116" s="18">
        <f t="shared" si="17"/>
        <v>1234.2</v>
      </c>
      <c r="M116" s="18">
        <f t="shared" si="18"/>
        <v>1439.9</v>
      </c>
      <c r="N116" s="18">
        <f t="shared" si="19"/>
        <v>1645.6</v>
      </c>
      <c r="O116" s="18">
        <f t="shared" si="20"/>
        <v>1851.3</v>
      </c>
      <c r="P116" s="18">
        <f t="shared" si="21"/>
        <v>2057</v>
      </c>
    </row>
    <row r="117" spans="1:16" hidden="1" x14ac:dyDescent="0.3">
      <c r="A117" s="22">
        <f>IF(Selbstdeklaration!$F$76=B117,F117/20*Selbstdeklaration!$F$77,0)</f>
        <v>0</v>
      </c>
      <c r="B117" s="5">
        <v>115000</v>
      </c>
      <c r="C117" s="18">
        <f t="shared" si="23"/>
        <v>0</v>
      </c>
      <c r="D117" s="17"/>
      <c r="F117" s="18">
        <f t="shared" si="25"/>
        <v>0</v>
      </c>
      <c r="G117" s="18"/>
      <c r="H117" s="18">
        <f t="shared" si="13"/>
        <v>411.4</v>
      </c>
      <c r="I117" s="18">
        <f t="shared" si="14"/>
        <v>617.1</v>
      </c>
      <c r="J117" s="18">
        <f t="shared" si="15"/>
        <v>822.8</v>
      </c>
      <c r="K117" s="18">
        <f t="shared" si="16"/>
        <v>1028.5</v>
      </c>
      <c r="L117" s="18">
        <f t="shared" si="17"/>
        <v>1234.2</v>
      </c>
      <c r="M117" s="18">
        <f t="shared" si="18"/>
        <v>1439.9</v>
      </c>
      <c r="N117" s="18">
        <f t="shared" si="19"/>
        <v>1645.6</v>
      </c>
      <c r="O117" s="18">
        <f t="shared" si="20"/>
        <v>1851.3</v>
      </c>
      <c r="P117" s="18">
        <f t="shared" si="21"/>
        <v>2057</v>
      </c>
    </row>
    <row r="118" spans="1:16" hidden="1" x14ac:dyDescent="0.3">
      <c r="A118" s="22">
        <f>IF(Selbstdeklaration!$F$76=B118,F118/20*Selbstdeklaration!$F$77,0)</f>
        <v>0</v>
      </c>
      <c r="B118" s="16">
        <v>115500</v>
      </c>
      <c r="C118" s="18">
        <f t="shared" si="23"/>
        <v>0</v>
      </c>
      <c r="D118" s="17"/>
      <c r="F118" s="18">
        <f t="shared" si="25"/>
        <v>0</v>
      </c>
      <c r="G118" s="18"/>
      <c r="H118" s="18">
        <f t="shared" si="13"/>
        <v>411.4</v>
      </c>
      <c r="I118" s="18">
        <f t="shared" si="14"/>
        <v>617.1</v>
      </c>
      <c r="J118" s="18">
        <f t="shared" si="15"/>
        <v>822.8</v>
      </c>
      <c r="K118" s="18">
        <f t="shared" si="16"/>
        <v>1028.5</v>
      </c>
      <c r="L118" s="18">
        <f t="shared" si="17"/>
        <v>1234.2</v>
      </c>
      <c r="M118" s="18">
        <f t="shared" si="18"/>
        <v>1439.9</v>
      </c>
      <c r="N118" s="18">
        <f t="shared" si="19"/>
        <v>1645.6</v>
      </c>
      <c r="O118" s="18">
        <f t="shared" si="20"/>
        <v>1851.3</v>
      </c>
      <c r="P118" s="18">
        <f t="shared" si="21"/>
        <v>2057</v>
      </c>
    </row>
    <row r="119" spans="1:16" hidden="1" x14ac:dyDescent="0.3">
      <c r="A119" s="22">
        <f>IF(Selbstdeklaration!$F$76=B119,F119/20*Selbstdeklaration!$F$77,0)</f>
        <v>0</v>
      </c>
      <c r="B119" s="5">
        <v>116000</v>
      </c>
      <c r="C119" s="18">
        <f t="shared" si="23"/>
        <v>0</v>
      </c>
      <c r="D119" s="17"/>
      <c r="F119" s="18">
        <f t="shared" si="25"/>
        <v>0</v>
      </c>
      <c r="G119" s="18"/>
      <c r="H119" s="18">
        <f t="shared" si="13"/>
        <v>411.4</v>
      </c>
      <c r="I119" s="18">
        <f t="shared" si="14"/>
        <v>617.1</v>
      </c>
      <c r="J119" s="18">
        <f t="shared" si="15"/>
        <v>822.8</v>
      </c>
      <c r="K119" s="18">
        <f t="shared" si="16"/>
        <v>1028.5</v>
      </c>
      <c r="L119" s="18">
        <f t="shared" si="17"/>
        <v>1234.2</v>
      </c>
      <c r="M119" s="18">
        <f t="shared" si="18"/>
        <v>1439.9</v>
      </c>
      <c r="N119" s="18">
        <f t="shared" si="19"/>
        <v>1645.6</v>
      </c>
      <c r="O119" s="18">
        <f t="shared" si="20"/>
        <v>1851.3</v>
      </c>
      <c r="P119" s="18">
        <f t="shared" si="21"/>
        <v>2057</v>
      </c>
    </row>
    <row r="120" spans="1:16" hidden="1" x14ac:dyDescent="0.3">
      <c r="A120" s="22">
        <f>IF(Selbstdeklaration!$F$76=B120,F120/20*Selbstdeklaration!$F$77,0)</f>
        <v>0</v>
      </c>
      <c r="B120" s="5">
        <v>116500</v>
      </c>
      <c r="C120" s="18">
        <f t="shared" si="23"/>
        <v>0</v>
      </c>
      <c r="D120" s="17"/>
      <c r="F120" s="18">
        <f t="shared" si="25"/>
        <v>0</v>
      </c>
      <c r="G120" s="18"/>
      <c r="H120" s="18">
        <f t="shared" si="13"/>
        <v>411.4</v>
      </c>
      <c r="I120" s="18">
        <f t="shared" si="14"/>
        <v>617.1</v>
      </c>
      <c r="J120" s="18">
        <f t="shared" si="15"/>
        <v>822.8</v>
      </c>
      <c r="K120" s="18">
        <f t="shared" si="16"/>
        <v>1028.5</v>
      </c>
      <c r="L120" s="18">
        <f t="shared" si="17"/>
        <v>1234.2</v>
      </c>
      <c r="M120" s="18">
        <f t="shared" si="18"/>
        <v>1439.9</v>
      </c>
      <c r="N120" s="18">
        <f t="shared" si="19"/>
        <v>1645.6</v>
      </c>
      <c r="O120" s="18">
        <f t="shared" si="20"/>
        <v>1851.3</v>
      </c>
      <c r="P120" s="18">
        <f t="shared" si="21"/>
        <v>2057</v>
      </c>
    </row>
    <row r="121" spans="1:16" hidden="1" x14ac:dyDescent="0.3">
      <c r="A121" s="22">
        <f>IF(Selbstdeklaration!$F$76=B121,F121/20*Selbstdeklaration!$F$77,0)</f>
        <v>0</v>
      </c>
      <c r="B121" s="5">
        <v>117000</v>
      </c>
      <c r="C121" s="18">
        <f t="shared" si="23"/>
        <v>0</v>
      </c>
      <c r="D121" s="17"/>
      <c r="F121" s="18">
        <f t="shared" si="25"/>
        <v>0</v>
      </c>
      <c r="G121" s="18"/>
      <c r="H121" s="18">
        <f t="shared" si="13"/>
        <v>411.4</v>
      </c>
      <c r="I121" s="18">
        <f t="shared" si="14"/>
        <v>617.1</v>
      </c>
      <c r="J121" s="18">
        <f t="shared" si="15"/>
        <v>822.8</v>
      </c>
      <c r="K121" s="18">
        <f t="shared" si="16"/>
        <v>1028.5</v>
      </c>
      <c r="L121" s="18">
        <f t="shared" si="17"/>
        <v>1234.2</v>
      </c>
      <c r="M121" s="18">
        <f t="shared" si="18"/>
        <v>1439.9</v>
      </c>
      <c r="N121" s="18">
        <f t="shared" si="19"/>
        <v>1645.6</v>
      </c>
      <c r="O121" s="18">
        <f t="shared" si="20"/>
        <v>1851.3</v>
      </c>
      <c r="P121" s="18">
        <f t="shared" si="21"/>
        <v>2057</v>
      </c>
    </row>
    <row r="122" spans="1:16" hidden="1" x14ac:dyDescent="0.3">
      <c r="A122" s="22">
        <f>IF(Selbstdeklaration!$F$76=B122,F122/20*Selbstdeklaration!$F$77,0)</f>
        <v>0</v>
      </c>
      <c r="B122" s="5">
        <v>117500</v>
      </c>
      <c r="C122" s="18">
        <f t="shared" si="23"/>
        <v>0</v>
      </c>
      <c r="D122" s="17"/>
      <c r="F122" s="18">
        <f t="shared" si="25"/>
        <v>0</v>
      </c>
      <c r="G122" s="18"/>
      <c r="H122" s="18">
        <f t="shared" si="13"/>
        <v>411.4</v>
      </c>
      <c r="I122" s="18">
        <f t="shared" si="14"/>
        <v>617.1</v>
      </c>
      <c r="J122" s="18">
        <f t="shared" si="15"/>
        <v>822.8</v>
      </c>
      <c r="K122" s="18">
        <f t="shared" si="16"/>
        <v>1028.5</v>
      </c>
      <c r="L122" s="18">
        <f t="shared" si="17"/>
        <v>1234.2</v>
      </c>
      <c r="M122" s="18">
        <f t="shared" si="18"/>
        <v>1439.9</v>
      </c>
      <c r="N122" s="18">
        <f t="shared" si="19"/>
        <v>1645.6</v>
      </c>
      <c r="O122" s="18">
        <f t="shared" si="20"/>
        <v>1851.3</v>
      </c>
      <c r="P122" s="18">
        <f t="shared" si="21"/>
        <v>2057</v>
      </c>
    </row>
    <row r="123" spans="1:16" hidden="1" x14ac:dyDescent="0.3">
      <c r="A123" s="22">
        <f>IF(Selbstdeklaration!$F$76=B123,F123/20*Selbstdeklaration!$F$77,0)</f>
        <v>0</v>
      </c>
      <c r="B123" s="5">
        <v>118000</v>
      </c>
      <c r="C123" s="18">
        <f t="shared" si="23"/>
        <v>0</v>
      </c>
      <c r="D123" s="17"/>
      <c r="F123" s="18">
        <f t="shared" si="25"/>
        <v>0</v>
      </c>
      <c r="G123" s="18"/>
      <c r="H123" s="18">
        <f t="shared" si="13"/>
        <v>411.4</v>
      </c>
      <c r="I123" s="18">
        <f t="shared" si="14"/>
        <v>617.1</v>
      </c>
      <c r="J123" s="18">
        <f t="shared" si="15"/>
        <v>822.8</v>
      </c>
      <c r="K123" s="18">
        <f t="shared" si="16"/>
        <v>1028.5</v>
      </c>
      <c r="L123" s="18">
        <f t="shared" si="17"/>
        <v>1234.2</v>
      </c>
      <c r="M123" s="18">
        <f t="shared" si="18"/>
        <v>1439.9</v>
      </c>
      <c r="N123" s="18">
        <f t="shared" si="19"/>
        <v>1645.6</v>
      </c>
      <c r="O123" s="18">
        <f t="shared" si="20"/>
        <v>1851.3</v>
      </c>
      <c r="P123" s="18">
        <f t="shared" si="21"/>
        <v>2057</v>
      </c>
    </row>
    <row r="124" spans="1:16" hidden="1" x14ac:dyDescent="0.3">
      <c r="A124" s="22">
        <f>IF(Selbstdeklaration!$F$76=B124,F124/20*Selbstdeklaration!$F$77,0)</f>
        <v>0</v>
      </c>
      <c r="B124" s="5">
        <v>118500</v>
      </c>
      <c r="C124" s="18">
        <f t="shared" si="23"/>
        <v>0</v>
      </c>
      <c r="D124" s="17"/>
      <c r="F124" s="18">
        <f t="shared" si="25"/>
        <v>0</v>
      </c>
      <c r="G124" s="18"/>
      <c r="H124" s="18">
        <f t="shared" si="13"/>
        <v>411.4</v>
      </c>
      <c r="I124" s="18">
        <f t="shared" si="14"/>
        <v>617.1</v>
      </c>
      <c r="J124" s="18">
        <f t="shared" si="15"/>
        <v>822.8</v>
      </c>
      <c r="K124" s="18">
        <f t="shared" si="16"/>
        <v>1028.5</v>
      </c>
      <c r="L124" s="18">
        <f t="shared" si="17"/>
        <v>1234.2</v>
      </c>
      <c r="M124" s="18">
        <f t="shared" si="18"/>
        <v>1439.9</v>
      </c>
      <c r="N124" s="18">
        <f t="shared" si="19"/>
        <v>1645.6</v>
      </c>
      <c r="O124" s="18">
        <f t="shared" si="20"/>
        <v>1851.3</v>
      </c>
      <c r="P124" s="18">
        <f t="shared" si="21"/>
        <v>2057</v>
      </c>
    </row>
    <row r="125" spans="1:16" hidden="1" x14ac:dyDescent="0.3">
      <c r="A125" s="22">
        <f>IF(Selbstdeklaration!$F$76=B125,F125/20*Selbstdeklaration!$F$77,0)</f>
        <v>0</v>
      </c>
      <c r="B125" s="5">
        <v>119000</v>
      </c>
      <c r="C125" s="18">
        <f t="shared" si="23"/>
        <v>0</v>
      </c>
      <c r="D125" s="17"/>
      <c r="F125" s="18">
        <f t="shared" si="25"/>
        <v>0</v>
      </c>
      <c r="G125" s="18"/>
      <c r="H125" s="18">
        <f t="shared" si="13"/>
        <v>411.4</v>
      </c>
      <c r="I125" s="18">
        <f t="shared" si="14"/>
        <v>617.1</v>
      </c>
      <c r="J125" s="18">
        <f t="shared" si="15"/>
        <v>822.8</v>
      </c>
      <c r="K125" s="18">
        <f t="shared" si="16"/>
        <v>1028.5</v>
      </c>
      <c r="L125" s="18">
        <f t="shared" si="17"/>
        <v>1234.2</v>
      </c>
      <c r="M125" s="18">
        <f t="shared" si="18"/>
        <v>1439.9</v>
      </c>
      <c r="N125" s="18">
        <f t="shared" si="19"/>
        <v>1645.6</v>
      </c>
      <c r="O125" s="18">
        <f t="shared" si="20"/>
        <v>1851.3</v>
      </c>
      <c r="P125" s="18">
        <f t="shared" si="21"/>
        <v>2057</v>
      </c>
    </row>
    <row r="126" spans="1:16" hidden="1" x14ac:dyDescent="0.3">
      <c r="A126" s="22">
        <f>IF(Selbstdeklaration!$F$76=B126,F126/20*Selbstdeklaration!$F$77,0)</f>
        <v>0</v>
      </c>
      <c r="B126" s="16">
        <v>119500</v>
      </c>
      <c r="C126" s="18">
        <f t="shared" si="23"/>
        <v>0</v>
      </c>
      <c r="D126" s="17"/>
      <c r="F126" s="18">
        <f t="shared" si="25"/>
        <v>0</v>
      </c>
      <c r="G126" s="18"/>
      <c r="H126" s="18">
        <f t="shared" si="13"/>
        <v>411.4</v>
      </c>
      <c r="I126" s="18">
        <f t="shared" si="14"/>
        <v>617.1</v>
      </c>
      <c r="J126" s="18">
        <f t="shared" si="15"/>
        <v>822.8</v>
      </c>
      <c r="K126" s="18">
        <f t="shared" si="16"/>
        <v>1028.5</v>
      </c>
      <c r="L126" s="18">
        <f t="shared" si="17"/>
        <v>1234.2</v>
      </c>
      <c r="M126" s="18">
        <f t="shared" si="18"/>
        <v>1439.9</v>
      </c>
      <c r="N126" s="18">
        <f t="shared" si="19"/>
        <v>1645.6</v>
      </c>
      <c r="O126" s="18">
        <f t="shared" si="20"/>
        <v>1851.3</v>
      </c>
      <c r="P126" s="18">
        <f t="shared" si="21"/>
        <v>2057</v>
      </c>
    </row>
    <row r="127" spans="1:16" hidden="1" x14ac:dyDescent="0.3">
      <c r="A127" s="22">
        <f>IF(Selbstdeklaration!$F$76=B127,F127/20*Selbstdeklaration!$F$77,0)</f>
        <v>0</v>
      </c>
      <c r="B127" s="5">
        <v>120000</v>
      </c>
      <c r="C127" s="18">
        <f t="shared" si="23"/>
        <v>0</v>
      </c>
      <c r="D127" s="17"/>
      <c r="F127" s="18">
        <f t="shared" si="25"/>
        <v>0</v>
      </c>
      <c r="G127" s="18"/>
      <c r="H127" s="18">
        <f t="shared" si="13"/>
        <v>411.4</v>
      </c>
      <c r="I127" s="18">
        <f t="shared" si="14"/>
        <v>617.1</v>
      </c>
      <c r="J127" s="18">
        <f t="shared" si="15"/>
        <v>822.8</v>
      </c>
      <c r="K127" s="18">
        <f t="shared" si="16"/>
        <v>1028.5</v>
      </c>
      <c r="L127" s="18">
        <f t="shared" si="17"/>
        <v>1234.2</v>
      </c>
      <c r="M127" s="18">
        <f t="shared" si="18"/>
        <v>1439.9</v>
      </c>
      <c r="N127" s="18">
        <f t="shared" si="19"/>
        <v>1645.6</v>
      </c>
      <c r="O127" s="18">
        <f t="shared" si="20"/>
        <v>1851.3</v>
      </c>
      <c r="P127" s="18">
        <f t="shared" si="21"/>
        <v>2057</v>
      </c>
    </row>
    <row r="128" spans="1:16" hidden="1" x14ac:dyDescent="0.3">
      <c r="A128" s="22">
        <f>IF(Selbstdeklaration!$F$76=B128,F128/20*Selbstdeklaration!$F$77,0)</f>
        <v>0</v>
      </c>
      <c r="B128" s="5">
        <v>120500</v>
      </c>
      <c r="C128" s="18">
        <f t="shared" si="23"/>
        <v>0</v>
      </c>
      <c r="D128" s="17"/>
      <c r="F128" s="18">
        <f t="shared" si="25"/>
        <v>0</v>
      </c>
      <c r="G128" s="18"/>
      <c r="H128" s="18">
        <f t="shared" si="13"/>
        <v>411.4</v>
      </c>
      <c r="I128" s="18">
        <f t="shared" si="14"/>
        <v>617.1</v>
      </c>
      <c r="J128" s="18">
        <f t="shared" si="15"/>
        <v>822.8</v>
      </c>
      <c r="K128" s="18">
        <f t="shared" si="16"/>
        <v>1028.5</v>
      </c>
      <c r="L128" s="18">
        <f t="shared" si="17"/>
        <v>1234.2</v>
      </c>
      <c r="M128" s="18">
        <f t="shared" si="18"/>
        <v>1439.9</v>
      </c>
      <c r="N128" s="18">
        <f t="shared" si="19"/>
        <v>1645.6</v>
      </c>
      <c r="O128" s="18">
        <f t="shared" si="20"/>
        <v>1851.3</v>
      </c>
      <c r="P128" s="18">
        <f t="shared" si="21"/>
        <v>2057</v>
      </c>
    </row>
    <row r="129" spans="1:16" hidden="1" x14ac:dyDescent="0.3">
      <c r="A129" s="22">
        <f>IF(Selbstdeklaration!$F$76=B129,F129/20*Selbstdeklaration!$F$77,0)</f>
        <v>0</v>
      </c>
      <c r="B129" s="5">
        <v>121000</v>
      </c>
      <c r="C129" s="18">
        <f t="shared" si="23"/>
        <v>0</v>
      </c>
      <c r="D129" s="17"/>
      <c r="F129" s="18">
        <f t="shared" si="25"/>
        <v>0</v>
      </c>
      <c r="G129" s="18"/>
      <c r="H129" s="18">
        <f t="shared" si="13"/>
        <v>411.4</v>
      </c>
      <c r="I129" s="18">
        <f t="shared" si="14"/>
        <v>617.1</v>
      </c>
      <c r="J129" s="18">
        <f t="shared" si="15"/>
        <v>822.8</v>
      </c>
      <c r="K129" s="18">
        <f t="shared" si="16"/>
        <v>1028.5</v>
      </c>
      <c r="L129" s="18">
        <f t="shared" si="17"/>
        <v>1234.2</v>
      </c>
      <c r="M129" s="18">
        <f t="shared" si="18"/>
        <v>1439.9</v>
      </c>
      <c r="N129" s="18">
        <f t="shared" si="19"/>
        <v>1645.6</v>
      </c>
      <c r="O129" s="18">
        <f t="shared" si="20"/>
        <v>1851.3</v>
      </c>
      <c r="P129" s="18">
        <f t="shared" si="21"/>
        <v>2057</v>
      </c>
    </row>
    <row r="130" spans="1:16" hidden="1" x14ac:dyDescent="0.3">
      <c r="A130" s="22">
        <f>IF(Selbstdeklaration!$F$76=B130,F130/20*Selbstdeklaration!$F$77,0)</f>
        <v>0</v>
      </c>
      <c r="B130" s="16">
        <v>121500</v>
      </c>
      <c r="C130" s="18">
        <f t="shared" si="23"/>
        <v>0</v>
      </c>
      <c r="D130" s="17"/>
      <c r="F130" s="18">
        <f t="shared" si="25"/>
        <v>0</v>
      </c>
      <c r="G130" s="18"/>
      <c r="H130" s="18">
        <f t="shared" si="13"/>
        <v>411.4</v>
      </c>
      <c r="I130" s="18">
        <f t="shared" si="14"/>
        <v>617.1</v>
      </c>
      <c r="J130" s="18">
        <f t="shared" si="15"/>
        <v>822.8</v>
      </c>
      <c r="K130" s="18">
        <f t="shared" si="16"/>
        <v>1028.5</v>
      </c>
      <c r="L130" s="18">
        <f t="shared" si="17"/>
        <v>1234.2</v>
      </c>
      <c r="M130" s="18">
        <f t="shared" si="18"/>
        <v>1439.9</v>
      </c>
      <c r="N130" s="18">
        <f t="shared" si="19"/>
        <v>1645.6</v>
      </c>
      <c r="O130" s="18">
        <f t="shared" si="20"/>
        <v>1851.3</v>
      </c>
      <c r="P130" s="18">
        <f t="shared" si="21"/>
        <v>2057</v>
      </c>
    </row>
    <row r="131" spans="1:16" hidden="1" x14ac:dyDescent="0.3">
      <c r="A131" s="22">
        <f>IF(Selbstdeklaration!$F$76=B131,F131/20*Selbstdeklaration!$F$77,0)</f>
        <v>0</v>
      </c>
      <c r="B131" s="5">
        <v>122000</v>
      </c>
      <c r="C131" s="18">
        <f t="shared" si="23"/>
        <v>0</v>
      </c>
      <c r="D131" s="17"/>
      <c r="F131" s="18">
        <f t="shared" si="25"/>
        <v>0</v>
      </c>
      <c r="G131" s="18"/>
      <c r="H131" s="18">
        <f t="shared" si="13"/>
        <v>411.4</v>
      </c>
      <c r="I131" s="18">
        <f t="shared" si="14"/>
        <v>617.1</v>
      </c>
      <c r="J131" s="18">
        <f t="shared" si="15"/>
        <v>822.8</v>
      </c>
      <c r="K131" s="18">
        <f t="shared" si="16"/>
        <v>1028.5</v>
      </c>
      <c r="L131" s="18">
        <f t="shared" si="17"/>
        <v>1234.2</v>
      </c>
      <c r="M131" s="18">
        <f t="shared" si="18"/>
        <v>1439.9</v>
      </c>
      <c r="N131" s="18">
        <f t="shared" si="19"/>
        <v>1645.6</v>
      </c>
      <c r="O131" s="18">
        <f t="shared" si="20"/>
        <v>1851.3</v>
      </c>
      <c r="P131" s="18">
        <f t="shared" si="21"/>
        <v>2057</v>
      </c>
    </row>
    <row r="132" spans="1:16" hidden="1" x14ac:dyDescent="0.3">
      <c r="A132" s="22">
        <f>IF(Selbstdeklaration!$F$76=B132,F132/20*Selbstdeklaration!$F$77,0)</f>
        <v>0</v>
      </c>
      <c r="B132" s="5">
        <v>122500</v>
      </c>
      <c r="C132" s="18">
        <f t="shared" si="23"/>
        <v>0</v>
      </c>
      <c r="D132" s="17"/>
      <c r="F132" s="18">
        <f t="shared" si="25"/>
        <v>0</v>
      </c>
      <c r="G132" s="18"/>
      <c r="H132" s="18">
        <f t="shared" si="13"/>
        <v>411.4</v>
      </c>
      <c r="I132" s="18">
        <f t="shared" si="14"/>
        <v>617.1</v>
      </c>
      <c r="J132" s="18">
        <f t="shared" si="15"/>
        <v>822.8</v>
      </c>
      <c r="K132" s="18">
        <f t="shared" si="16"/>
        <v>1028.5</v>
      </c>
      <c r="L132" s="18">
        <f t="shared" si="17"/>
        <v>1234.2</v>
      </c>
      <c r="M132" s="18">
        <f t="shared" si="18"/>
        <v>1439.9</v>
      </c>
      <c r="N132" s="18">
        <f t="shared" si="19"/>
        <v>1645.6</v>
      </c>
      <c r="O132" s="18">
        <f t="shared" si="20"/>
        <v>1851.3</v>
      </c>
      <c r="P132" s="18">
        <f t="shared" si="21"/>
        <v>2057</v>
      </c>
    </row>
    <row r="133" spans="1:16" hidden="1" x14ac:dyDescent="0.3">
      <c r="A133" s="22">
        <f>IF(Selbstdeklaration!$F$76=B133,F133/20*Selbstdeklaration!$F$77,0)</f>
        <v>0</v>
      </c>
      <c r="B133" s="5">
        <v>123000</v>
      </c>
      <c r="C133" s="18">
        <f t="shared" si="23"/>
        <v>0</v>
      </c>
      <c r="D133" s="17"/>
      <c r="F133" s="18">
        <f t="shared" si="25"/>
        <v>0</v>
      </c>
      <c r="G133" s="18"/>
      <c r="H133" s="18">
        <f t="shared" si="13"/>
        <v>411.4</v>
      </c>
      <c r="I133" s="18">
        <f t="shared" si="14"/>
        <v>617.1</v>
      </c>
      <c r="J133" s="18">
        <f t="shared" si="15"/>
        <v>822.8</v>
      </c>
      <c r="K133" s="18">
        <f t="shared" si="16"/>
        <v>1028.5</v>
      </c>
      <c r="L133" s="18">
        <f t="shared" si="17"/>
        <v>1234.2</v>
      </c>
      <c r="M133" s="18">
        <f t="shared" si="18"/>
        <v>1439.9</v>
      </c>
      <c r="N133" s="18">
        <f t="shared" si="19"/>
        <v>1645.6</v>
      </c>
      <c r="O133" s="18">
        <f t="shared" si="20"/>
        <v>1851.3</v>
      </c>
      <c r="P133" s="18">
        <f t="shared" si="21"/>
        <v>2057</v>
      </c>
    </row>
    <row r="134" spans="1:16" hidden="1" x14ac:dyDescent="0.3">
      <c r="A134" s="22">
        <f>IF(Selbstdeklaration!$F$76=B134,F134/20*Selbstdeklaration!$F$77,0)</f>
        <v>0</v>
      </c>
      <c r="B134" s="5">
        <v>123500</v>
      </c>
      <c r="C134" s="18">
        <f t="shared" si="23"/>
        <v>0</v>
      </c>
      <c r="D134" s="17"/>
      <c r="F134" s="18">
        <f t="shared" si="25"/>
        <v>0</v>
      </c>
      <c r="G134" s="18"/>
      <c r="H134" s="18">
        <f t="shared" si="13"/>
        <v>411.4</v>
      </c>
      <c r="I134" s="18">
        <f t="shared" si="14"/>
        <v>617.1</v>
      </c>
      <c r="J134" s="18">
        <f t="shared" si="15"/>
        <v>822.8</v>
      </c>
      <c r="K134" s="18">
        <f t="shared" si="16"/>
        <v>1028.5</v>
      </c>
      <c r="L134" s="18">
        <f t="shared" si="17"/>
        <v>1234.2</v>
      </c>
      <c r="M134" s="18">
        <f t="shared" si="18"/>
        <v>1439.9</v>
      </c>
      <c r="N134" s="18">
        <f t="shared" si="19"/>
        <v>1645.6</v>
      </c>
      <c r="O134" s="18">
        <f t="shared" si="20"/>
        <v>1851.3</v>
      </c>
      <c r="P134" s="18">
        <f t="shared" si="21"/>
        <v>2057</v>
      </c>
    </row>
    <row r="135" spans="1:16" hidden="1" x14ac:dyDescent="0.3">
      <c r="A135" s="22">
        <f>IF(Selbstdeklaration!$F$76=B135,F135/20*Selbstdeklaration!$F$77,0)</f>
        <v>0</v>
      </c>
      <c r="B135" s="5">
        <v>124000</v>
      </c>
      <c r="C135" s="18">
        <f t="shared" si="23"/>
        <v>0</v>
      </c>
      <c r="D135" s="17"/>
      <c r="F135" s="18">
        <f t="shared" si="25"/>
        <v>0</v>
      </c>
      <c r="G135" s="18"/>
      <c r="H135" s="18">
        <f t="shared" ref="H135:H167" si="26">ROUND($F$4-C135,1)</f>
        <v>411.4</v>
      </c>
      <c r="I135" s="18">
        <f t="shared" ref="I135:I167" si="27">ROUND($F$4*1.5-C135*1.5,1)</f>
        <v>617.1</v>
      </c>
      <c r="J135" s="18">
        <f t="shared" ref="J135:J167" si="28">ROUND($F$4*2-C135*2,1)</f>
        <v>822.8</v>
      </c>
      <c r="K135" s="18">
        <f t="shared" ref="K135:K167" si="29">ROUND($F$4*2.5-C135*2.5,1)</f>
        <v>1028.5</v>
      </c>
      <c r="L135" s="18">
        <f t="shared" ref="L135:L167" si="30">ROUND($F$4*3-C135*3,1)</f>
        <v>1234.2</v>
      </c>
      <c r="M135" s="18">
        <f t="shared" ref="M135:M167" si="31">ROUND($F$4*3.5-C135*3.5,1)</f>
        <v>1439.9</v>
      </c>
      <c r="N135" s="18">
        <f t="shared" ref="N135:N167" si="32">ROUND($F$4*4-C135*4,1)</f>
        <v>1645.6</v>
      </c>
      <c r="O135" s="18">
        <f t="shared" ref="O135:O167" si="33">ROUND($F$4*4.5-C135*4.5,1)</f>
        <v>1851.3</v>
      </c>
      <c r="P135" s="18">
        <f t="shared" ref="P135:P167" si="34">ROUND($F$4*5-C135*5,1)</f>
        <v>2057</v>
      </c>
    </row>
    <row r="136" spans="1:16" hidden="1" x14ac:dyDescent="0.3">
      <c r="A136" s="22">
        <f>IF(Selbstdeklaration!$F$76=B136,F136/20*Selbstdeklaration!$F$77,0)</f>
        <v>0</v>
      </c>
      <c r="B136" s="5">
        <v>124500</v>
      </c>
      <c r="C136" s="18">
        <f t="shared" si="23"/>
        <v>0</v>
      </c>
      <c r="D136" s="17"/>
      <c r="F136" s="18">
        <f t="shared" si="25"/>
        <v>0</v>
      </c>
      <c r="G136" s="18"/>
      <c r="H136" s="18">
        <f t="shared" si="26"/>
        <v>411.4</v>
      </c>
      <c r="I136" s="18">
        <f t="shared" si="27"/>
        <v>617.1</v>
      </c>
      <c r="J136" s="18">
        <f t="shared" si="28"/>
        <v>822.8</v>
      </c>
      <c r="K136" s="18">
        <f t="shared" si="29"/>
        <v>1028.5</v>
      </c>
      <c r="L136" s="18">
        <f t="shared" si="30"/>
        <v>1234.2</v>
      </c>
      <c r="M136" s="18">
        <f t="shared" si="31"/>
        <v>1439.9</v>
      </c>
      <c r="N136" s="18">
        <f t="shared" si="32"/>
        <v>1645.6</v>
      </c>
      <c r="O136" s="18">
        <f t="shared" si="33"/>
        <v>1851.3</v>
      </c>
      <c r="P136" s="18">
        <f t="shared" si="34"/>
        <v>2057</v>
      </c>
    </row>
    <row r="137" spans="1:16" hidden="1" x14ac:dyDescent="0.3">
      <c r="A137" s="22">
        <f>IF(Selbstdeklaration!$F$76=B137,F137/20*Selbstdeklaration!$F$77,0)</f>
        <v>0</v>
      </c>
      <c r="B137" s="5">
        <v>125000</v>
      </c>
      <c r="C137" s="18">
        <f t="shared" ref="C137:C167" si="35">+B137*D137</f>
        <v>0</v>
      </c>
      <c r="D137" s="17"/>
      <c r="F137" s="18">
        <f t="shared" si="25"/>
        <v>0</v>
      </c>
      <c r="G137" s="18"/>
      <c r="H137" s="18">
        <f t="shared" si="26"/>
        <v>411.4</v>
      </c>
      <c r="I137" s="18">
        <f t="shared" si="27"/>
        <v>617.1</v>
      </c>
      <c r="J137" s="18">
        <f t="shared" si="28"/>
        <v>822.8</v>
      </c>
      <c r="K137" s="18">
        <f t="shared" si="29"/>
        <v>1028.5</v>
      </c>
      <c r="L137" s="18">
        <f t="shared" si="30"/>
        <v>1234.2</v>
      </c>
      <c r="M137" s="18">
        <f t="shared" si="31"/>
        <v>1439.9</v>
      </c>
      <c r="N137" s="18">
        <f t="shared" si="32"/>
        <v>1645.6</v>
      </c>
      <c r="O137" s="18">
        <f t="shared" si="33"/>
        <v>1851.3</v>
      </c>
      <c r="P137" s="18">
        <f t="shared" si="34"/>
        <v>2057</v>
      </c>
    </row>
    <row r="138" spans="1:16" hidden="1" x14ac:dyDescent="0.3">
      <c r="A138" s="22">
        <f>IF(Selbstdeklaration!$F$76=B138,F138/20*Selbstdeklaration!$F$77,0)</f>
        <v>0</v>
      </c>
      <c r="B138" s="16">
        <v>125500</v>
      </c>
      <c r="C138" s="18">
        <f t="shared" si="35"/>
        <v>0</v>
      </c>
      <c r="D138" s="17"/>
      <c r="F138" s="18">
        <f t="shared" si="25"/>
        <v>0</v>
      </c>
      <c r="G138" s="18"/>
      <c r="H138" s="18">
        <f t="shared" si="26"/>
        <v>411.4</v>
      </c>
      <c r="I138" s="18">
        <f t="shared" si="27"/>
        <v>617.1</v>
      </c>
      <c r="J138" s="18">
        <f t="shared" si="28"/>
        <v>822.8</v>
      </c>
      <c r="K138" s="18">
        <f t="shared" si="29"/>
        <v>1028.5</v>
      </c>
      <c r="L138" s="18">
        <f t="shared" si="30"/>
        <v>1234.2</v>
      </c>
      <c r="M138" s="18">
        <f t="shared" si="31"/>
        <v>1439.9</v>
      </c>
      <c r="N138" s="18">
        <f t="shared" si="32"/>
        <v>1645.6</v>
      </c>
      <c r="O138" s="18">
        <f t="shared" si="33"/>
        <v>1851.3</v>
      </c>
      <c r="P138" s="18">
        <f t="shared" si="34"/>
        <v>2057</v>
      </c>
    </row>
    <row r="139" spans="1:16" hidden="1" x14ac:dyDescent="0.3">
      <c r="A139" s="22">
        <f>IF(Selbstdeklaration!$F$76=B139,F139/20*Selbstdeklaration!$F$77,0)</f>
        <v>0</v>
      </c>
      <c r="B139" s="5">
        <v>126000</v>
      </c>
      <c r="C139" s="18">
        <f t="shared" si="35"/>
        <v>0</v>
      </c>
      <c r="D139" s="17"/>
      <c r="F139" s="18">
        <f t="shared" si="25"/>
        <v>0</v>
      </c>
      <c r="G139" s="18"/>
      <c r="H139" s="18">
        <f t="shared" si="26"/>
        <v>411.4</v>
      </c>
      <c r="I139" s="18">
        <f t="shared" si="27"/>
        <v>617.1</v>
      </c>
      <c r="J139" s="18">
        <f t="shared" si="28"/>
        <v>822.8</v>
      </c>
      <c r="K139" s="18">
        <f t="shared" si="29"/>
        <v>1028.5</v>
      </c>
      <c r="L139" s="18">
        <f t="shared" si="30"/>
        <v>1234.2</v>
      </c>
      <c r="M139" s="18">
        <f t="shared" si="31"/>
        <v>1439.9</v>
      </c>
      <c r="N139" s="18">
        <f t="shared" si="32"/>
        <v>1645.6</v>
      </c>
      <c r="O139" s="18">
        <f t="shared" si="33"/>
        <v>1851.3</v>
      </c>
      <c r="P139" s="18">
        <f t="shared" si="34"/>
        <v>2057</v>
      </c>
    </row>
    <row r="140" spans="1:16" hidden="1" x14ac:dyDescent="0.3">
      <c r="A140" s="22">
        <f>IF(Selbstdeklaration!$F$76=B140,F140/20*Selbstdeklaration!$F$77,0)</f>
        <v>0</v>
      </c>
      <c r="B140" s="5">
        <v>126500</v>
      </c>
      <c r="C140" s="18">
        <f t="shared" si="35"/>
        <v>0</v>
      </c>
      <c r="D140" s="17"/>
      <c r="F140" s="18">
        <f t="shared" si="25"/>
        <v>0</v>
      </c>
      <c r="G140" s="18"/>
      <c r="H140" s="18">
        <f t="shared" si="26"/>
        <v>411.4</v>
      </c>
      <c r="I140" s="18">
        <f t="shared" si="27"/>
        <v>617.1</v>
      </c>
      <c r="J140" s="18">
        <f t="shared" si="28"/>
        <v>822.8</v>
      </c>
      <c r="K140" s="18">
        <f t="shared" si="29"/>
        <v>1028.5</v>
      </c>
      <c r="L140" s="18">
        <f t="shared" si="30"/>
        <v>1234.2</v>
      </c>
      <c r="M140" s="18">
        <f t="shared" si="31"/>
        <v>1439.9</v>
      </c>
      <c r="N140" s="18">
        <f t="shared" si="32"/>
        <v>1645.6</v>
      </c>
      <c r="O140" s="18">
        <f t="shared" si="33"/>
        <v>1851.3</v>
      </c>
      <c r="P140" s="18">
        <f t="shared" si="34"/>
        <v>2057</v>
      </c>
    </row>
    <row r="141" spans="1:16" hidden="1" x14ac:dyDescent="0.3">
      <c r="A141" s="22">
        <f>IF(Selbstdeklaration!$F$76=B141,F141/20*Selbstdeklaration!$F$77,0)</f>
        <v>0</v>
      </c>
      <c r="B141" s="5">
        <v>127000</v>
      </c>
      <c r="C141" s="18">
        <f t="shared" si="35"/>
        <v>0</v>
      </c>
      <c r="D141" s="17"/>
      <c r="F141" s="18">
        <f t="shared" si="25"/>
        <v>0</v>
      </c>
      <c r="G141" s="18"/>
      <c r="H141" s="18">
        <f t="shared" si="26"/>
        <v>411.4</v>
      </c>
      <c r="I141" s="18">
        <f t="shared" si="27"/>
        <v>617.1</v>
      </c>
      <c r="J141" s="18">
        <f t="shared" si="28"/>
        <v>822.8</v>
      </c>
      <c r="K141" s="18">
        <f t="shared" si="29"/>
        <v>1028.5</v>
      </c>
      <c r="L141" s="18">
        <f t="shared" si="30"/>
        <v>1234.2</v>
      </c>
      <c r="M141" s="18">
        <f t="shared" si="31"/>
        <v>1439.9</v>
      </c>
      <c r="N141" s="18">
        <f t="shared" si="32"/>
        <v>1645.6</v>
      </c>
      <c r="O141" s="18">
        <f t="shared" si="33"/>
        <v>1851.3</v>
      </c>
      <c r="P141" s="18">
        <f t="shared" si="34"/>
        <v>2057</v>
      </c>
    </row>
    <row r="142" spans="1:16" hidden="1" x14ac:dyDescent="0.3">
      <c r="A142" s="22">
        <f>IF(Selbstdeklaration!$F$76=B142,F142/20*Selbstdeklaration!$F$77,0)</f>
        <v>0</v>
      </c>
      <c r="B142" s="16">
        <v>127500</v>
      </c>
      <c r="C142" s="18">
        <f t="shared" si="35"/>
        <v>0</v>
      </c>
      <c r="D142" s="17"/>
      <c r="F142" s="18">
        <f t="shared" si="25"/>
        <v>0</v>
      </c>
      <c r="G142" s="18"/>
      <c r="H142" s="18">
        <f t="shared" si="26"/>
        <v>411.4</v>
      </c>
      <c r="I142" s="18">
        <f t="shared" si="27"/>
        <v>617.1</v>
      </c>
      <c r="J142" s="18">
        <f t="shared" si="28"/>
        <v>822.8</v>
      </c>
      <c r="K142" s="18">
        <f t="shared" si="29"/>
        <v>1028.5</v>
      </c>
      <c r="L142" s="18">
        <f t="shared" si="30"/>
        <v>1234.2</v>
      </c>
      <c r="M142" s="18">
        <f t="shared" si="31"/>
        <v>1439.9</v>
      </c>
      <c r="N142" s="18">
        <f t="shared" si="32"/>
        <v>1645.6</v>
      </c>
      <c r="O142" s="18">
        <f t="shared" si="33"/>
        <v>1851.3</v>
      </c>
      <c r="P142" s="18">
        <f t="shared" si="34"/>
        <v>2057</v>
      </c>
    </row>
    <row r="143" spans="1:16" hidden="1" x14ac:dyDescent="0.3">
      <c r="A143" s="22">
        <f>IF(Selbstdeklaration!$F$76=B143,F143/20*Selbstdeklaration!$F$77,0)</f>
        <v>0</v>
      </c>
      <c r="B143" s="5">
        <v>128000</v>
      </c>
      <c r="C143" s="18">
        <f t="shared" si="35"/>
        <v>0</v>
      </c>
      <c r="D143" s="17"/>
      <c r="F143" s="18">
        <f t="shared" si="25"/>
        <v>0</v>
      </c>
      <c r="G143" s="18"/>
      <c r="H143" s="18">
        <f t="shared" si="26"/>
        <v>411.4</v>
      </c>
      <c r="I143" s="18">
        <f t="shared" si="27"/>
        <v>617.1</v>
      </c>
      <c r="J143" s="18">
        <f t="shared" si="28"/>
        <v>822.8</v>
      </c>
      <c r="K143" s="18">
        <f t="shared" si="29"/>
        <v>1028.5</v>
      </c>
      <c r="L143" s="18">
        <f t="shared" si="30"/>
        <v>1234.2</v>
      </c>
      <c r="M143" s="18">
        <f t="shared" si="31"/>
        <v>1439.9</v>
      </c>
      <c r="N143" s="18">
        <f t="shared" si="32"/>
        <v>1645.6</v>
      </c>
      <c r="O143" s="18">
        <f t="shared" si="33"/>
        <v>1851.3</v>
      </c>
      <c r="P143" s="18">
        <f t="shared" si="34"/>
        <v>2057</v>
      </c>
    </row>
    <row r="144" spans="1:16" hidden="1" x14ac:dyDescent="0.3">
      <c r="A144" s="22">
        <f>IF(Selbstdeklaration!$F$76=B144,F144/20*Selbstdeklaration!$F$77,0)</f>
        <v>0</v>
      </c>
      <c r="B144" s="5">
        <v>128500</v>
      </c>
      <c r="C144" s="18">
        <f t="shared" si="35"/>
        <v>0</v>
      </c>
      <c r="D144" s="17"/>
      <c r="F144" s="18">
        <f t="shared" si="25"/>
        <v>0</v>
      </c>
      <c r="G144" s="18"/>
      <c r="H144" s="18">
        <f t="shared" si="26"/>
        <v>411.4</v>
      </c>
      <c r="I144" s="18">
        <f t="shared" si="27"/>
        <v>617.1</v>
      </c>
      <c r="J144" s="18">
        <f t="shared" si="28"/>
        <v>822.8</v>
      </c>
      <c r="K144" s="18">
        <f t="shared" si="29"/>
        <v>1028.5</v>
      </c>
      <c r="L144" s="18">
        <f t="shared" si="30"/>
        <v>1234.2</v>
      </c>
      <c r="M144" s="18">
        <f t="shared" si="31"/>
        <v>1439.9</v>
      </c>
      <c r="N144" s="18">
        <f t="shared" si="32"/>
        <v>1645.6</v>
      </c>
      <c r="O144" s="18">
        <f t="shared" si="33"/>
        <v>1851.3</v>
      </c>
      <c r="P144" s="18">
        <f t="shared" si="34"/>
        <v>2057</v>
      </c>
    </row>
    <row r="145" spans="1:16" hidden="1" x14ac:dyDescent="0.3">
      <c r="A145" s="22">
        <f>IF(Selbstdeklaration!$F$76=B145,F145/20*Selbstdeklaration!$F$77,0)</f>
        <v>0</v>
      </c>
      <c r="B145" s="5">
        <v>129000</v>
      </c>
      <c r="C145" s="18">
        <f t="shared" si="35"/>
        <v>0</v>
      </c>
      <c r="D145" s="17"/>
      <c r="F145" s="18">
        <f t="shared" si="25"/>
        <v>0</v>
      </c>
      <c r="G145" s="18"/>
      <c r="H145" s="18">
        <f t="shared" si="26"/>
        <v>411.4</v>
      </c>
      <c r="I145" s="18">
        <f t="shared" si="27"/>
        <v>617.1</v>
      </c>
      <c r="J145" s="18">
        <f t="shared" si="28"/>
        <v>822.8</v>
      </c>
      <c r="K145" s="18">
        <f t="shared" si="29"/>
        <v>1028.5</v>
      </c>
      <c r="L145" s="18">
        <f t="shared" si="30"/>
        <v>1234.2</v>
      </c>
      <c r="M145" s="18">
        <f t="shared" si="31"/>
        <v>1439.9</v>
      </c>
      <c r="N145" s="18">
        <f t="shared" si="32"/>
        <v>1645.6</v>
      </c>
      <c r="O145" s="18">
        <f t="shared" si="33"/>
        <v>1851.3</v>
      </c>
      <c r="P145" s="18">
        <f t="shared" si="34"/>
        <v>2057</v>
      </c>
    </row>
    <row r="146" spans="1:16" hidden="1" x14ac:dyDescent="0.3">
      <c r="A146" s="22">
        <f>IF(Selbstdeklaration!$F$76=B146,F146/20*Selbstdeklaration!$F$77,0)</f>
        <v>0</v>
      </c>
      <c r="B146" s="5">
        <v>129500</v>
      </c>
      <c r="C146" s="18">
        <f t="shared" si="35"/>
        <v>0</v>
      </c>
      <c r="D146" s="17"/>
      <c r="F146" s="18">
        <f t="shared" si="25"/>
        <v>0</v>
      </c>
      <c r="G146" s="18"/>
      <c r="H146" s="18">
        <f t="shared" si="26"/>
        <v>411.4</v>
      </c>
      <c r="I146" s="18">
        <f t="shared" si="27"/>
        <v>617.1</v>
      </c>
      <c r="J146" s="18">
        <f t="shared" si="28"/>
        <v>822.8</v>
      </c>
      <c r="K146" s="18">
        <f t="shared" si="29"/>
        <v>1028.5</v>
      </c>
      <c r="L146" s="18">
        <f t="shared" si="30"/>
        <v>1234.2</v>
      </c>
      <c r="M146" s="18">
        <f t="shared" si="31"/>
        <v>1439.9</v>
      </c>
      <c r="N146" s="18">
        <f t="shared" si="32"/>
        <v>1645.6</v>
      </c>
      <c r="O146" s="18">
        <f t="shared" si="33"/>
        <v>1851.3</v>
      </c>
      <c r="P146" s="18">
        <f t="shared" si="34"/>
        <v>2057</v>
      </c>
    </row>
    <row r="147" spans="1:16" hidden="1" x14ac:dyDescent="0.3">
      <c r="A147" s="22">
        <f>IF(Selbstdeklaration!$F$76=B147,F147/20*Selbstdeklaration!$F$77,0)</f>
        <v>0</v>
      </c>
      <c r="B147" s="5">
        <v>130000</v>
      </c>
      <c r="C147" s="18">
        <f t="shared" si="35"/>
        <v>0</v>
      </c>
      <c r="D147" s="17"/>
      <c r="F147" s="18">
        <f t="shared" si="25"/>
        <v>0</v>
      </c>
      <c r="G147" s="18"/>
      <c r="H147" s="18">
        <f t="shared" si="26"/>
        <v>411.4</v>
      </c>
      <c r="I147" s="18">
        <f t="shared" si="27"/>
        <v>617.1</v>
      </c>
      <c r="J147" s="18">
        <f t="shared" si="28"/>
        <v>822.8</v>
      </c>
      <c r="K147" s="18">
        <f t="shared" si="29"/>
        <v>1028.5</v>
      </c>
      <c r="L147" s="18">
        <f t="shared" si="30"/>
        <v>1234.2</v>
      </c>
      <c r="M147" s="18">
        <f t="shared" si="31"/>
        <v>1439.9</v>
      </c>
      <c r="N147" s="18">
        <f t="shared" si="32"/>
        <v>1645.6</v>
      </c>
      <c r="O147" s="18">
        <f t="shared" si="33"/>
        <v>1851.3</v>
      </c>
      <c r="P147" s="18">
        <f t="shared" si="34"/>
        <v>2057</v>
      </c>
    </row>
    <row r="148" spans="1:16" hidden="1" x14ac:dyDescent="0.3">
      <c r="A148" s="22">
        <f>IF(Selbstdeklaration!$F$76=B148,F148/20*Selbstdeklaration!$F$77,0)</f>
        <v>0</v>
      </c>
      <c r="B148" s="5">
        <v>130500</v>
      </c>
      <c r="C148" s="18">
        <f t="shared" si="35"/>
        <v>0</v>
      </c>
      <c r="D148" s="17"/>
      <c r="F148" s="18">
        <f t="shared" si="25"/>
        <v>0</v>
      </c>
      <c r="G148" s="18"/>
      <c r="H148" s="18">
        <f t="shared" si="26"/>
        <v>411.4</v>
      </c>
      <c r="I148" s="18">
        <f t="shared" si="27"/>
        <v>617.1</v>
      </c>
      <c r="J148" s="18">
        <f t="shared" si="28"/>
        <v>822.8</v>
      </c>
      <c r="K148" s="18">
        <f t="shared" si="29"/>
        <v>1028.5</v>
      </c>
      <c r="L148" s="18">
        <f t="shared" si="30"/>
        <v>1234.2</v>
      </c>
      <c r="M148" s="18">
        <f t="shared" si="31"/>
        <v>1439.9</v>
      </c>
      <c r="N148" s="18">
        <f t="shared" si="32"/>
        <v>1645.6</v>
      </c>
      <c r="O148" s="18">
        <f t="shared" si="33"/>
        <v>1851.3</v>
      </c>
      <c r="P148" s="18">
        <f t="shared" si="34"/>
        <v>2057</v>
      </c>
    </row>
    <row r="149" spans="1:16" hidden="1" x14ac:dyDescent="0.3">
      <c r="A149" s="22">
        <f>IF(Selbstdeklaration!$F$76=B149,F149/20*Selbstdeklaration!$F$77,0)</f>
        <v>0</v>
      </c>
      <c r="B149" s="5">
        <v>131000</v>
      </c>
      <c r="C149" s="18">
        <f t="shared" si="35"/>
        <v>0</v>
      </c>
      <c r="D149" s="17"/>
      <c r="F149" s="18">
        <f t="shared" si="25"/>
        <v>0</v>
      </c>
      <c r="G149" s="18"/>
      <c r="H149" s="18">
        <f t="shared" si="26"/>
        <v>411.4</v>
      </c>
      <c r="I149" s="18">
        <f t="shared" si="27"/>
        <v>617.1</v>
      </c>
      <c r="J149" s="18">
        <f t="shared" si="28"/>
        <v>822.8</v>
      </c>
      <c r="K149" s="18">
        <f t="shared" si="29"/>
        <v>1028.5</v>
      </c>
      <c r="L149" s="18">
        <f t="shared" si="30"/>
        <v>1234.2</v>
      </c>
      <c r="M149" s="18">
        <f t="shared" si="31"/>
        <v>1439.9</v>
      </c>
      <c r="N149" s="18">
        <f t="shared" si="32"/>
        <v>1645.6</v>
      </c>
      <c r="O149" s="18">
        <f t="shared" si="33"/>
        <v>1851.3</v>
      </c>
      <c r="P149" s="18">
        <f t="shared" si="34"/>
        <v>2057</v>
      </c>
    </row>
    <row r="150" spans="1:16" hidden="1" x14ac:dyDescent="0.3">
      <c r="A150" s="22">
        <f>IF(Selbstdeklaration!$F$76=B150,F150/20*Selbstdeklaration!$F$77,0)</f>
        <v>0</v>
      </c>
      <c r="B150" s="5">
        <v>131500</v>
      </c>
      <c r="C150" s="18">
        <f t="shared" si="35"/>
        <v>0</v>
      </c>
      <c r="D150" s="17"/>
      <c r="F150" s="18">
        <f t="shared" si="25"/>
        <v>0</v>
      </c>
      <c r="G150" s="18"/>
      <c r="H150" s="18">
        <f t="shared" si="26"/>
        <v>411.4</v>
      </c>
      <c r="I150" s="18">
        <f t="shared" si="27"/>
        <v>617.1</v>
      </c>
      <c r="J150" s="18">
        <f t="shared" si="28"/>
        <v>822.8</v>
      </c>
      <c r="K150" s="18">
        <f t="shared" si="29"/>
        <v>1028.5</v>
      </c>
      <c r="L150" s="18">
        <f t="shared" si="30"/>
        <v>1234.2</v>
      </c>
      <c r="M150" s="18">
        <f t="shared" si="31"/>
        <v>1439.9</v>
      </c>
      <c r="N150" s="18">
        <f t="shared" si="32"/>
        <v>1645.6</v>
      </c>
      <c r="O150" s="18">
        <f t="shared" si="33"/>
        <v>1851.3</v>
      </c>
      <c r="P150" s="18">
        <f t="shared" si="34"/>
        <v>2057</v>
      </c>
    </row>
    <row r="151" spans="1:16" hidden="1" x14ac:dyDescent="0.3">
      <c r="A151" s="22">
        <f>IF(Selbstdeklaration!$F$76=B151,F151/20*Selbstdeklaration!$F$77,0)</f>
        <v>0</v>
      </c>
      <c r="B151" s="5">
        <v>132000</v>
      </c>
      <c r="C151" s="18">
        <f t="shared" si="35"/>
        <v>0</v>
      </c>
      <c r="D151" s="17"/>
      <c r="F151" s="18">
        <f t="shared" si="25"/>
        <v>0</v>
      </c>
      <c r="G151" s="18"/>
      <c r="H151" s="18">
        <f t="shared" si="26"/>
        <v>411.4</v>
      </c>
      <c r="I151" s="18">
        <f t="shared" si="27"/>
        <v>617.1</v>
      </c>
      <c r="J151" s="18">
        <f t="shared" si="28"/>
        <v>822.8</v>
      </c>
      <c r="K151" s="18">
        <f t="shared" si="29"/>
        <v>1028.5</v>
      </c>
      <c r="L151" s="18">
        <f t="shared" si="30"/>
        <v>1234.2</v>
      </c>
      <c r="M151" s="18">
        <f t="shared" si="31"/>
        <v>1439.9</v>
      </c>
      <c r="N151" s="18">
        <f t="shared" si="32"/>
        <v>1645.6</v>
      </c>
      <c r="O151" s="18">
        <f t="shared" si="33"/>
        <v>1851.3</v>
      </c>
      <c r="P151" s="18">
        <f t="shared" si="34"/>
        <v>2057</v>
      </c>
    </row>
    <row r="152" spans="1:16" hidden="1" x14ac:dyDescent="0.3">
      <c r="A152" s="22">
        <f>IF(Selbstdeklaration!$F$76=B152,F152/20*Selbstdeklaration!$F$77,0)</f>
        <v>0</v>
      </c>
      <c r="B152" s="5">
        <v>132500</v>
      </c>
      <c r="C152" s="18">
        <f t="shared" si="35"/>
        <v>0</v>
      </c>
      <c r="D152" s="17"/>
      <c r="F152" s="18">
        <f t="shared" ref="F152:F167" si="36">+$C$167-C152</f>
        <v>0</v>
      </c>
      <c r="G152" s="18"/>
      <c r="H152" s="18">
        <f t="shared" si="26"/>
        <v>411.4</v>
      </c>
      <c r="I152" s="18">
        <f t="shared" si="27"/>
        <v>617.1</v>
      </c>
      <c r="J152" s="18">
        <f t="shared" si="28"/>
        <v>822.8</v>
      </c>
      <c r="K152" s="18">
        <f t="shared" si="29"/>
        <v>1028.5</v>
      </c>
      <c r="L152" s="18">
        <f t="shared" si="30"/>
        <v>1234.2</v>
      </c>
      <c r="M152" s="18">
        <f t="shared" si="31"/>
        <v>1439.9</v>
      </c>
      <c r="N152" s="18">
        <f t="shared" si="32"/>
        <v>1645.6</v>
      </c>
      <c r="O152" s="18">
        <f t="shared" si="33"/>
        <v>1851.3</v>
      </c>
      <c r="P152" s="18">
        <f t="shared" si="34"/>
        <v>2057</v>
      </c>
    </row>
    <row r="153" spans="1:16" hidden="1" x14ac:dyDescent="0.3">
      <c r="A153" s="22">
        <f>IF(Selbstdeklaration!$F$76=B153,F153/20*Selbstdeklaration!$F$77,0)</f>
        <v>0</v>
      </c>
      <c r="B153" s="5">
        <v>133000</v>
      </c>
      <c r="C153" s="18">
        <f t="shared" si="35"/>
        <v>0</v>
      </c>
      <c r="D153" s="17"/>
      <c r="F153" s="18">
        <f t="shared" si="36"/>
        <v>0</v>
      </c>
      <c r="G153" s="18"/>
      <c r="H153" s="18">
        <f t="shared" si="26"/>
        <v>411.4</v>
      </c>
      <c r="I153" s="18">
        <f t="shared" si="27"/>
        <v>617.1</v>
      </c>
      <c r="J153" s="18">
        <f t="shared" si="28"/>
        <v>822.8</v>
      </c>
      <c r="K153" s="18">
        <f t="shared" si="29"/>
        <v>1028.5</v>
      </c>
      <c r="L153" s="18">
        <f t="shared" si="30"/>
        <v>1234.2</v>
      </c>
      <c r="M153" s="18">
        <f t="shared" si="31"/>
        <v>1439.9</v>
      </c>
      <c r="N153" s="18">
        <f t="shared" si="32"/>
        <v>1645.6</v>
      </c>
      <c r="O153" s="18">
        <f t="shared" si="33"/>
        <v>1851.3</v>
      </c>
      <c r="P153" s="18">
        <f t="shared" si="34"/>
        <v>2057</v>
      </c>
    </row>
    <row r="154" spans="1:16" hidden="1" x14ac:dyDescent="0.3">
      <c r="A154" s="22">
        <f>IF(Selbstdeklaration!$F$76=B154,F154/20*Selbstdeklaration!$F$77,0)</f>
        <v>0</v>
      </c>
      <c r="B154" s="5">
        <v>133500</v>
      </c>
      <c r="C154" s="18">
        <f t="shared" si="35"/>
        <v>0</v>
      </c>
      <c r="D154" s="17"/>
      <c r="F154" s="18">
        <f t="shared" si="36"/>
        <v>0</v>
      </c>
      <c r="G154" s="18"/>
      <c r="H154" s="18">
        <f t="shared" si="26"/>
        <v>411.4</v>
      </c>
      <c r="I154" s="18">
        <f t="shared" si="27"/>
        <v>617.1</v>
      </c>
      <c r="J154" s="18">
        <f t="shared" si="28"/>
        <v>822.8</v>
      </c>
      <c r="K154" s="18">
        <f t="shared" si="29"/>
        <v>1028.5</v>
      </c>
      <c r="L154" s="18">
        <f t="shared" si="30"/>
        <v>1234.2</v>
      </c>
      <c r="M154" s="18">
        <f t="shared" si="31"/>
        <v>1439.9</v>
      </c>
      <c r="N154" s="18">
        <f t="shared" si="32"/>
        <v>1645.6</v>
      </c>
      <c r="O154" s="18">
        <f t="shared" si="33"/>
        <v>1851.3</v>
      </c>
      <c r="P154" s="18">
        <f t="shared" si="34"/>
        <v>2057</v>
      </c>
    </row>
    <row r="155" spans="1:16" hidden="1" x14ac:dyDescent="0.3">
      <c r="A155" s="22">
        <f>IF(Selbstdeklaration!$F$76=B155,F155/20*Selbstdeklaration!$F$77,0)</f>
        <v>0</v>
      </c>
      <c r="B155" s="5">
        <v>134000</v>
      </c>
      <c r="C155" s="18">
        <f t="shared" si="35"/>
        <v>0</v>
      </c>
      <c r="D155" s="17"/>
      <c r="F155" s="18">
        <f t="shared" si="36"/>
        <v>0</v>
      </c>
      <c r="G155" s="18"/>
      <c r="H155" s="18">
        <f t="shared" si="26"/>
        <v>411.4</v>
      </c>
      <c r="I155" s="18">
        <f t="shared" si="27"/>
        <v>617.1</v>
      </c>
      <c r="J155" s="18">
        <f t="shared" si="28"/>
        <v>822.8</v>
      </c>
      <c r="K155" s="18">
        <f t="shared" si="29"/>
        <v>1028.5</v>
      </c>
      <c r="L155" s="18">
        <f t="shared" si="30"/>
        <v>1234.2</v>
      </c>
      <c r="M155" s="18">
        <f t="shared" si="31"/>
        <v>1439.9</v>
      </c>
      <c r="N155" s="18">
        <f t="shared" si="32"/>
        <v>1645.6</v>
      </c>
      <c r="O155" s="18">
        <f t="shared" si="33"/>
        <v>1851.3</v>
      </c>
      <c r="P155" s="18">
        <f t="shared" si="34"/>
        <v>2057</v>
      </c>
    </row>
    <row r="156" spans="1:16" hidden="1" x14ac:dyDescent="0.3">
      <c r="A156" s="22">
        <f>IF(Selbstdeklaration!$F$76=B156,F156/20*Selbstdeklaration!$F$77,0)</f>
        <v>0</v>
      </c>
      <c r="B156" s="5">
        <v>134500</v>
      </c>
      <c r="C156" s="18">
        <f t="shared" si="35"/>
        <v>0</v>
      </c>
      <c r="D156" s="17"/>
      <c r="F156" s="18">
        <f t="shared" si="36"/>
        <v>0</v>
      </c>
      <c r="G156" s="18"/>
      <c r="H156" s="18">
        <f t="shared" si="26"/>
        <v>411.4</v>
      </c>
      <c r="I156" s="18">
        <f t="shared" si="27"/>
        <v>617.1</v>
      </c>
      <c r="J156" s="18">
        <f t="shared" si="28"/>
        <v>822.8</v>
      </c>
      <c r="K156" s="18">
        <f t="shared" si="29"/>
        <v>1028.5</v>
      </c>
      <c r="L156" s="18">
        <f t="shared" si="30"/>
        <v>1234.2</v>
      </c>
      <c r="M156" s="18">
        <f t="shared" si="31"/>
        <v>1439.9</v>
      </c>
      <c r="N156" s="18">
        <f t="shared" si="32"/>
        <v>1645.6</v>
      </c>
      <c r="O156" s="18">
        <f t="shared" si="33"/>
        <v>1851.3</v>
      </c>
      <c r="P156" s="18">
        <f t="shared" si="34"/>
        <v>2057</v>
      </c>
    </row>
    <row r="157" spans="1:16" hidden="1" x14ac:dyDescent="0.3">
      <c r="A157" s="22">
        <f>IF(Selbstdeklaration!$F$76=B157,F157/20*Selbstdeklaration!$F$77,0)</f>
        <v>0</v>
      </c>
      <c r="B157" s="5">
        <v>135000</v>
      </c>
      <c r="C157" s="18">
        <f t="shared" si="35"/>
        <v>0</v>
      </c>
      <c r="D157" s="17"/>
      <c r="F157" s="18">
        <f t="shared" si="36"/>
        <v>0</v>
      </c>
      <c r="G157" s="18"/>
      <c r="H157" s="18">
        <f t="shared" si="26"/>
        <v>411.4</v>
      </c>
      <c r="I157" s="18">
        <f t="shared" si="27"/>
        <v>617.1</v>
      </c>
      <c r="J157" s="18">
        <f t="shared" si="28"/>
        <v>822.8</v>
      </c>
      <c r="K157" s="18">
        <f t="shared" si="29"/>
        <v>1028.5</v>
      </c>
      <c r="L157" s="18">
        <f t="shared" si="30"/>
        <v>1234.2</v>
      </c>
      <c r="M157" s="18">
        <f t="shared" si="31"/>
        <v>1439.9</v>
      </c>
      <c r="N157" s="18">
        <f t="shared" si="32"/>
        <v>1645.6</v>
      </c>
      <c r="O157" s="18">
        <f t="shared" si="33"/>
        <v>1851.3</v>
      </c>
      <c r="P157" s="18">
        <f t="shared" si="34"/>
        <v>2057</v>
      </c>
    </row>
    <row r="158" spans="1:16" hidden="1" x14ac:dyDescent="0.3">
      <c r="A158" s="22">
        <f>IF(Selbstdeklaration!$F$76=B158,F158/20*Selbstdeklaration!$F$77,0)</f>
        <v>0</v>
      </c>
      <c r="B158" s="5">
        <v>135500</v>
      </c>
      <c r="C158" s="18">
        <f t="shared" si="35"/>
        <v>0</v>
      </c>
      <c r="D158" s="17"/>
      <c r="F158" s="18">
        <f t="shared" si="36"/>
        <v>0</v>
      </c>
      <c r="G158" s="18"/>
      <c r="H158" s="18">
        <f t="shared" si="26"/>
        <v>411.4</v>
      </c>
      <c r="I158" s="18">
        <f t="shared" si="27"/>
        <v>617.1</v>
      </c>
      <c r="J158" s="18">
        <f t="shared" si="28"/>
        <v>822.8</v>
      </c>
      <c r="K158" s="18">
        <f t="shared" si="29"/>
        <v>1028.5</v>
      </c>
      <c r="L158" s="18">
        <f t="shared" si="30"/>
        <v>1234.2</v>
      </c>
      <c r="M158" s="18">
        <f t="shared" si="31"/>
        <v>1439.9</v>
      </c>
      <c r="N158" s="18">
        <f t="shared" si="32"/>
        <v>1645.6</v>
      </c>
      <c r="O158" s="18">
        <f t="shared" si="33"/>
        <v>1851.3</v>
      </c>
      <c r="P158" s="18">
        <f t="shared" si="34"/>
        <v>2057</v>
      </c>
    </row>
    <row r="159" spans="1:16" hidden="1" x14ac:dyDescent="0.3">
      <c r="A159" s="22">
        <f>IF(Selbstdeklaration!$F$76=B159,F159/20*Selbstdeklaration!$F$77,0)</f>
        <v>0</v>
      </c>
      <c r="B159" s="5">
        <v>136000</v>
      </c>
      <c r="C159" s="18">
        <f t="shared" si="35"/>
        <v>0</v>
      </c>
      <c r="D159" s="17"/>
      <c r="F159" s="18">
        <f t="shared" si="36"/>
        <v>0</v>
      </c>
      <c r="G159" s="18"/>
      <c r="H159" s="18">
        <f t="shared" si="26"/>
        <v>411.4</v>
      </c>
      <c r="I159" s="18">
        <f t="shared" si="27"/>
        <v>617.1</v>
      </c>
      <c r="J159" s="18">
        <f t="shared" si="28"/>
        <v>822.8</v>
      </c>
      <c r="K159" s="18">
        <f t="shared" si="29"/>
        <v>1028.5</v>
      </c>
      <c r="L159" s="18">
        <f t="shared" si="30"/>
        <v>1234.2</v>
      </c>
      <c r="M159" s="18">
        <f t="shared" si="31"/>
        <v>1439.9</v>
      </c>
      <c r="N159" s="18">
        <f t="shared" si="32"/>
        <v>1645.6</v>
      </c>
      <c r="O159" s="18">
        <f t="shared" si="33"/>
        <v>1851.3</v>
      </c>
      <c r="P159" s="18">
        <f t="shared" si="34"/>
        <v>2057</v>
      </c>
    </row>
    <row r="160" spans="1:16" hidden="1" x14ac:dyDescent="0.3">
      <c r="A160" s="22">
        <f>IF(Selbstdeklaration!$F$76=B160,F160/20*Selbstdeklaration!$F$77,0)</f>
        <v>0</v>
      </c>
      <c r="B160" s="5">
        <v>136500</v>
      </c>
      <c r="C160" s="18">
        <f t="shared" si="35"/>
        <v>0</v>
      </c>
      <c r="D160" s="17"/>
      <c r="F160" s="18">
        <f t="shared" si="36"/>
        <v>0</v>
      </c>
      <c r="G160" s="18"/>
      <c r="H160" s="18">
        <f t="shared" si="26"/>
        <v>411.4</v>
      </c>
      <c r="I160" s="18">
        <f t="shared" si="27"/>
        <v>617.1</v>
      </c>
      <c r="J160" s="18">
        <f t="shared" si="28"/>
        <v>822.8</v>
      </c>
      <c r="K160" s="18">
        <f t="shared" si="29"/>
        <v>1028.5</v>
      </c>
      <c r="L160" s="18">
        <f t="shared" si="30"/>
        <v>1234.2</v>
      </c>
      <c r="M160" s="18">
        <f t="shared" si="31"/>
        <v>1439.9</v>
      </c>
      <c r="N160" s="18">
        <f t="shared" si="32"/>
        <v>1645.6</v>
      </c>
      <c r="O160" s="18">
        <f t="shared" si="33"/>
        <v>1851.3</v>
      </c>
      <c r="P160" s="18">
        <f t="shared" si="34"/>
        <v>2057</v>
      </c>
    </row>
    <row r="161" spans="1:16" hidden="1" x14ac:dyDescent="0.3">
      <c r="A161" s="22">
        <f>IF(Selbstdeklaration!$F$76=B161,F161/20*Selbstdeklaration!$F$77,0)</f>
        <v>0</v>
      </c>
      <c r="B161" s="5">
        <v>137000</v>
      </c>
      <c r="C161" s="18">
        <f t="shared" si="35"/>
        <v>0</v>
      </c>
      <c r="D161" s="17"/>
      <c r="F161" s="18">
        <f t="shared" si="36"/>
        <v>0</v>
      </c>
      <c r="G161" s="18"/>
      <c r="H161" s="18">
        <f t="shared" si="26"/>
        <v>411.4</v>
      </c>
      <c r="I161" s="18">
        <f t="shared" si="27"/>
        <v>617.1</v>
      </c>
      <c r="J161" s="18">
        <f t="shared" si="28"/>
        <v>822.8</v>
      </c>
      <c r="K161" s="18">
        <f t="shared" si="29"/>
        <v>1028.5</v>
      </c>
      <c r="L161" s="18">
        <f t="shared" si="30"/>
        <v>1234.2</v>
      </c>
      <c r="M161" s="18">
        <f t="shared" si="31"/>
        <v>1439.9</v>
      </c>
      <c r="N161" s="18">
        <f t="shared" si="32"/>
        <v>1645.6</v>
      </c>
      <c r="O161" s="18">
        <f t="shared" si="33"/>
        <v>1851.3</v>
      </c>
      <c r="P161" s="18">
        <f t="shared" si="34"/>
        <v>2057</v>
      </c>
    </row>
    <row r="162" spans="1:16" hidden="1" x14ac:dyDescent="0.3">
      <c r="A162" s="22">
        <f>IF(Selbstdeklaration!$F$76=B162,F162/20*Selbstdeklaration!$F$77,0)</f>
        <v>0</v>
      </c>
      <c r="B162" s="5">
        <v>137500</v>
      </c>
      <c r="C162" s="18">
        <f t="shared" si="35"/>
        <v>0</v>
      </c>
      <c r="D162" s="17"/>
      <c r="F162" s="18">
        <f t="shared" si="36"/>
        <v>0</v>
      </c>
      <c r="G162" s="18"/>
      <c r="H162" s="18">
        <f t="shared" si="26"/>
        <v>411.4</v>
      </c>
      <c r="I162" s="18">
        <f t="shared" si="27"/>
        <v>617.1</v>
      </c>
      <c r="J162" s="18">
        <f t="shared" si="28"/>
        <v>822.8</v>
      </c>
      <c r="K162" s="18">
        <f t="shared" si="29"/>
        <v>1028.5</v>
      </c>
      <c r="L162" s="18">
        <f t="shared" si="30"/>
        <v>1234.2</v>
      </c>
      <c r="M162" s="18">
        <f t="shared" si="31"/>
        <v>1439.9</v>
      </c>
      <c r="N162" s="18">
        <f t="shared" si="32"/>
        <v>1645.6</v>
      </c>
      <c r="O162" s="18">
        <f t="shared" si="33"/>
        <v>1851.3</v>
      </c>
      <c r="P162" s="18">
        <f t="shared" si="34"/>
        <v>2057</v>
      </c>
    </row>
    <row r="163" spans="1:16" hidden="1" x14ac:dyDescent="0.3">
      <c r="A163" s="22">
        <f>IF(Selbstdeklaration!$F$76=B163,F163/20*Selbstdeklaration!$F$77,0)</f>
        <v>0</v>
      </c>
      <c r="B163" s="5">
        <v>138000</v>
      </c>
      <c r="C163" s="18">
        <f t="shared" si="35"/>
        <v>0</v>
      </c>
      <c r="D163" s="17"/>
      <c r="F163" s="18">
        <f t="shared" si="36"/>
        <v>0</v>
      </c>
      <c r="G163" s="18"/>
      <c r="H163" s="18">
        <f t="shared" si="26"/>
        <v>411.4</v>
      </c>
      <c r="I163" s="18">
        <f t="shared" si="27"/>
        <v>617.1</v>
      </c>
      <c r="J163" s="18">
        <f t="shared" si="28"/>
        <v>822.8</v>
      </c>
      <c r="K163" s="18">
        <f t="shared" si="29"/>
        <v>1028.5</v>
      </c>
      <c r="L163" s="18">
        <f t="shared" si="30"/>
        <v>1234.2</v>
      </c>
      <c r="M163" s="18">
        <f t="shared" si="31"/>
        <v>1439.9</v>
      </c>
      <c r="N163" s="18">
        <f t="shared" si="32"/>
        <v>1645.6</v>
      </c>
      <c r="O163" s="18">
        <f t="shared" si="33"/>
        <v>1851.3</v>
      </c>
      <c r="P163" s="18">
        <f t="shared" si="34"/>
        <v>2057</v>
      </c>
    </row>
    <row r="164" spans="1:16" hidden="1" x14ac:dyDescent="0.3">
      <c r="A164" s="22">
        <f>IF(Selbstdeklaration!$F$76=B164,F164/20*Selbstdeklaration!$F$77,0)</f>
        <v>0</v>
      </c>
      <c r="B164" s="5">
        <v>138500</v>
      </c>
      <c r="C164" s="18">
        <f t="shared" si="35"/>
        <v>0</v>
      </c>
      <c r="D164" s="17"/>
      <c r="F164" s="18">
        <f t="shared" si="36"/>
        <v>0</v>
      </c>
      <c r="G164" s="18"/>
      <c r="H164" s="18">
        <f t="shared" si="26"/>
        <v>411.4</v>
      </c>
      <c r="I164" s="18">
        <f t="shared" si="27"/>
        <v>617.1</v>
      </c>
      <c r="J164" s="18">
        <f t="shared" si="28"/>
        <v>822.8</v>
      </c>
      <c r="K164" s="18">
        <f t="shared" si="29"/>
        <v>1028.5</v>
      </c>
      <c r="L164" s="18">
        <f t="shared" si="30"/>
        <v>1234.2</v>
      </c>
      <c r="M164" s="18">
        <f t="shared" si="31"/>
        <v>1439.9</v>
      </c>
      <c r="N164" s="18">
        <f t="shared" si="32"/>
        <v>1645.6</v>
      </c>
      <c r="O164" s="18">
        <f t="shared" si="33"/>
        <v>1851.3</v>
      </c>
      <c r="P164" s="18">
        <f t="shared" si="34"/>
        <v>2057</v>
      </c>
    </row>
    <row r="165" spans="1:16" hidden="1" x14ac:dyDescent="0.3">
      <c r="A165" s="22">
        <f>IF(Selbstdeklaration!$F$76=B165,F165/20*Selbstdeklaration!$F$77,0)</f>
        <v>0</v>
      </c>
      <c r="B165" s="5">
        <v>139000</v>
      </c>
      <c r="C165" s="18">
        <f t="shared" si="35"/>
        <v>0</v>
      </c>
      <c r="D165" s="17"/>
      <c r="F165" s="18">
        <f t="shared" si="36"/>
        <v>0</v>
      </c>
      <c r="G165" s="18"/>
      <c r="H165" s="18">
        <f t="shared" si="26"/>
        <v>411.4</v>
      </c>
      <c r="I165" s="18">
        <f t="shared" si="27"/>
        <v>617.1</v>
      </c>
      <c r="J165" s="18">
        <f t="shared" si="28"/>
        <v>822.8</v>
      </c>
      <c r="K165" s="18">
        <f t="shared" si="29"/>
        <v>1028.5</v>
      </c>
      <c r="L165" s="18">
        <f t="shared" si="30"/>
        <v>1234.2</v>
      </c>
      <c r="M165" s="18">
        <f t="shared" si="31"/>
        <v>1439.9</v>
      </c>
      <c r="N165" s="18">
        <f t="shared" si="32"/>
        <v>1645.6</v>
      </c>
      <c r="O165" s="18">
        <f t="shared" si="33"/>
        <v>1851.3</v>
      </c>
      <c r="P165" s="18">
        <f t="shared" si="34"/>
        <v>2057</v>
      </c>
    </row>
    <row r="166" spans="1:16" hidden="1" x14ac:dyDescent="0.3">
      <c r="A166" s="22">
        <f>IF(Selbstdeklaration!$F$76=B166,F166/20*Selbstdeklaration!$F$77,0)</f>
        <v>0</v>
      </c>
      <c r="B166" s="5">
        <v>139500</v>
      </c>
      <c r="C166" s="18">
        <f t="shared" si="35"/>
        <v>0</v>
      </c>
      <c r="D166" s="17"/>
      <c r="F166" s="18">
        <f t="shared" si="36"/>
        <v>0</v>
      </c>
      <c r="G166" s="18"/>
      <c r="H166" s="18">
        <f t="shared" si="26"/>
        <v>411.4</v>
      </c>
      <c r="I166" s="18">
        <f t="shared" si="27"/>
        <v>617.1</v>
      </c>
      <c r="J166" s="18">
        <f t="shared" si="28"/>
        <v>822.8</v>
      </c>
      <c r="K166" s="18">
        <f t="shared" si="29"/>
        <v>1028.5</v>
      </c>
      <c r="L166" s="18">
        <f t="shared" si="30"/>
        <v>1234.2</v>
      </c>
      <c r="M166" s="18">
        <f t="shared" si="31"/>
        <v>1439.9</v>
      </c>
      <c r="N166" s="18">
        <f t="shared" si="32"/>
        <v>1645.6</v>
      </c>
      <c r="O166" s="18">
        <f t="shared" si="33"/>
        <v>1851.3</v>
      </c>
      <c r="P166" s="18">
        <f t="shared" si="34"/>
        <v>2057</v>
      </c>
    </row>
    <row r="167" spans="1:16" hidden="1" x14ac:dyDescent="0.3">
      <c r="A167" s="22">
        <f>IF(Selbstdeklaration!$F$76=B167,F167/20*Selbstdeklaration!$F$77,0)</f>
        <v>0</v>
      </c>
      <c r="B167" s="5">
        <v>140000</v>
      </c>
      <c r="C167" s="18">
        <f t="shared" si="35"/>
        <v>0</v>
      </c>
      <c r="D167" s="17"/>
      <c r="F167" s="18">
        <f t="shared" si="36"/>
        <v>0</v>
      </c>
      <c r="G167" s="18"/>
      <c r="H167" s="18">
        <f t="shared" si="26"/>
        <v>411.4</v>
      </c>
      <c r="I167" s="18">
        <f t="shared" si="27"/>
        <v>617.1</v>
      </c>
      <c r="J167" s="18">
        <f t="shared" si="28"/>
        <v>822.8</v>
      </c>
      <c r="K167" s="18">
        <f t="shared" si="29"/>
        <v>1028.5</v>
      </c>
      <c r="L167" s="18">
        <f t="shared" si="30"/>
        <v>1234.2</v>
      </c>
      <c r="M167" s="18">
        <f t="shared" si="31"/>
        <v>1439.9</v>
      </c>
      <c r="N167" s="18">
        <f t="shared" si="32"/>
        <v>1645.6</v>
      </c>
      <c r="O167" s="18">
        <f t="shared" si="33"/>
        <v>1851.3</v>
      </c>
      <c r="P167" s="18">
        <f t="shared" si="34"/>
        <v>2057</v>
      </c>
    </row>
    <row r="168" spans="1:16" hidden="1" x14ac:dyDescent="0.3"/>
    <row r="169" spans="1:16" hidden="1" x14ac:dyDescent="0.3"/>
    <row r="170" spans="1:16" hidden="1" x14ac:dyDescent="0.3">
      <c r="A170" s="18">
        <f>SUM(A6:A167)</f>
        <v>0</v>
      </c>
    </row>
    <row r="171" spans="1:16" hidden="1" x14ac:dyDescent="0.3"/>
    <row r="172" spans="1:16" hidden="1" x14ac:dyDescent="0.3"/>
    <row r="173" spans="1:16" hidden="1" x14ac:dyDescent="0.3"/>
    <row r="174" spans="1:16" hidden="1" x14ac:dyDescent="0.3"/>
    <row r="175" spans="1:16" hidden="1" x14ac:dyDescent="0.3"/>
    <row r="176" spans="1:1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</sheetData>
  <sheetProtection algorithmName="SHA-512" hashValue="mxUJEGsMr0TPUZUcy98m4l6MUL65wuDmzU3RJT3DskjSEGhF7C6zesTTjcrOYmrT5nccjc7ZGhshw1jF8gmBzg==" saltValue="PvGys7jqz+yjHBo6fMdORQ==" spinCount="100000" sheet="1" objects="1" scenarios="1"/>
  <printOptions gridLines="1"/>
  <pageMargins left="0.19685039370078741" right="0.39370078740157483" top="0.11811023622047245" bottom="0.59055118110236227" header="0.51181102362204722" footer="0.51181102362204722"/>
  <pageSetup paperSize="9" scale="9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P176"/>
  <sheetViews>
    <sheetView showRuler="0" view="pageLayout" topLeftCell="B1" zoomScaleNormal="139" workbookViewId="0">
      <selection activeCell="J179" sqref="J179"/>
    </sheetView>
  </sheetViews>
  <sheetFormatPr baseColWidth="10" defaultColWidth="11.44140625" defaultRowHeight="14.4" x14ac:dyDescent="0.3"/>
  <cols>
    <col min="1" max="1" width="6.44140625" style="5" hidden="1" customWidth="1"/>
    <col min="2" max="2" width="16" style="5" customWidth="1"/>
    <col min="3" max="3" width="18.21875" style="5" customWidth="1"/>
    <col min="4" max="4" width="15.77734375" style="24" customWidth="1"/>
    <col min="5" max="5" width="7" style="5" hidden="1" customWidth="1"/>
    <col min="6" max="6" width="13.77734375" style="5" hidden="1" customWidth="1"/>
    <col min="7" max="7" width="12.44140625" style="5" hidden="1" customWidth="1"/>
    <col min="8" max="8" width="11.77734375" style="5" bestFit="1" customWidth="1"/>
    <col min="9" max="16384" width="11.44140625" style="5"/>
  </cols>
  <sheetData>
    <row r="1" spans="1:16" s="23" customFormat="1" ht="15.6" x14ac:dyDescent="0.3">
      <c r="A1" s="5"/>
      <c r="B1" s="4" t="s">
        <v>70</v>
      </c>
      <c r="C1" s="5"/>
      <c r="D1" s="6"/>
      <c r="E1" s="5"/>
      <c r="F1" s="5">
        <v>592</v>
      </c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5.6" x14ac:dyDescent="0.3">
      <c r="B2" s="7"/>
      <c r="D2" s="26"/>
      <c r="F2" s="5">
        <v>138</v>
      </c>
    </row>
    <row r="3" spans="1:16" x14ac:dyDescent="0.3">
      <c r="C3" s="8" t="s">
        <v>65</v>
      </c>
      <c r="D3" s="6"/>
    </row>
    <row r="4" spans="1:16" ht="28.8" x14ac:dyDescent="0.3">
      <c r="B4" s="9" t="s">
        <v>66</v>
      </c>
      <c r="C4" s="10" t="s">
        <v>67</v>
      </c>
      <c r="D4" s="19" t="s">
        <v>71</v>
      </c>
      <c r="F4" s="16">
        <f>+F1-F2</f>
        <v>454</v>
      </c>
      <c r="H4" s="11" t="s">
        <v>68</v>
      </c>
      <c r="I4" s="11" t="s">
        <v>68</v>
      </c>
      <c r="J4" s="11" t="s">
        <v>68</v>
      </c>
      <c r="K4" s="11" t="s">
        <v>68</v>
      </c>
      <c r="L4" s="11" t="s">
        <v>68</v>
      </c>
      <c r="M4" s="11" t="s">
        <v>68</v>
      </c>
      <c r="N4" s="11" t="s">
        <v>68</v>
      </c>
      <c r="O4" s="11" t="s">
        <v>68</v>
      </c>
      <c r="P4" s="11" t="s">
        <v>68</v>
      </c>
    </row>
    <row r="5" spans="1:16" x14ac:dyDescent="0.3">
      <c r="B5" s="5">
        <v>60000</v>
      </c>
      <c r="C5" s="20">
        <v>80</v>
      </c>
      <c r="D5" s="6"/>
      <c r="H5" s="12">
        <v>0.2</v>
      </c>
      <c r="I5" s="12">
        <v>0.3</v>
      </c>
      <c r="J5" s="12">
        <v>0.4</v>
      </c>
      <c r="K5" s="12">
        <v>0.5</v>
      </c>
      <c r="L5" s="12">
        <v>0.6</v>
      </c>
      <c r="M5" s="12">
        <v>0.7</v>
      </c>
      <c r="N5" s="12">
        <v>0.8</v>
      </c>
      <c r="O5" s="12">
        <v>0.9</v>
      </c>
      <c r="P5" s="12">
        <v>1</v>
      </c>
    </row>
    <row r="6" spans="1:16" s="16" customFormat="1" ht="27.75" hidden="1" customHeight="1" x14ac:dyDescent="0.3">
      <c r="A6" s="22">
        <f>IF(Selbstdeklaration!F76&lt;B7,F7/20*Selbstdeklaration!$F$77,0)</f>
        <v>0</v>
      </c>
      <c r="B6" s="13" t="s">
        <v>69</v>
      </c>
      <c r="C6" s="14" t="s">
        <v>103</v>
      </c>
      <c r="D6" s="15"/>
      <c r="G6" s="5"/>
    </row>
    <row r="7" spans="1:16" x14ac:dyDescent="0.3">
      <c r="A7" s="22">
        <f>IF(Selbstdeklaration!$F$76=B7,F7/20*Selbstdeklaration!$F$77,0)</f>
        <v>0</v>
      </c>
      <c r="B7" s="16">
        <f>+B5</f>
        <v>60000</v>
      </c>
      <c r="C7" s="18">
        <f>+C5</f>
        <v>80</v>
      </c>
      <c r="D7" s="17">
        <f t="shared" ref="D7" si="0">C5/B5</f>
        <v>1.3333333333333333E-3</v>
      </c>
      <c r="F7" s="18">
        <f>+$C$167-C7</f>
        <v>374</v>
      </c>
      <c r="H7" s="18">
        <f t="shared" ref="H7:H70" si="1">ROUND($F$4-C7,1)</f>
        <v>374</v>
      </c>
      <c r="I7" s="18">
        <f t="shared" ref="I7:I70" si="2">ROUND($F$4*1.5-C7*1.5,1)</f>
        <v>561</v>
      </c>
      <c r="J7" s="18">
        <f t="shared" ref="J7:J70" si="3">ROUND($F$4*2-C7*2,1)</f>
        <v>748</v>
      </c>
      <c r="K7" s="18">
        <f t="shared" ref="K7:K70" si="4">ROUND($F$4*2.5-C7*2.5,1)</f>
        <v>935</v>
      </c>
      <c r="L7" s="18">
        <f t="shared" ref="L7:L70" si="5">ROUND($F$4*3-C7*3,1)</f>
        <v>1122</v>
      </c>
      <c r="M7" s="18">
        <f t="shared" ref="M7:M70" si="6">ROUND($F$4*3.5-C7*3.5,1)</f>
        <v>1309</v>
      </c>
      <c r="N7" s="18">
        <f t="shared" ref="N7:N70" si="7">ROUND($F$4*4-C7*4,1)</f>
        <v>1496</v>
      </c>
      <c r="O7" s="18">
        <f t="shared" ref="O7:O70" si="8">ROUND($F$4*4.5-C7*4.5,1)</f>
        <v>1683</v>
      </c>
      <c r="P7" s="18">
        <f t="shared" ref="P7:P70" si="9">ROUND($F$4*5-C7*5,1)</f>
        <v>1870</v>
      </c>
    </row>
    <row r="8" spans="1:16" hidden="1" x14ac:dyDescent="0.3">
      <c r="A8" s="22">
        <f>IF(Selbstdeklaration!$F$76=B8,F8/20*Selbstdeklaration!$F$77,0)</f>
        <v>0</v>
      </c>
      <c r="B8" s="5">
        <v>60500</v>
      </c>
      <c r="C8" s="18">
        <f>+B8*D8</f>
        <v>81.388705357142854</v>
      </c>
      <c r="D8" s="17">
        <f>+D7+($D$167-$D$7)/80000*500</f>
        <v>1.3452678571428572E-3</v>
      </c>
      <c r="F8" s="18">
        <f t="shared" ref="F8:F71" si="10">+$C$167-C8</f>
        <v>372.61129464285716</v>
      </c>
      <c r="H8" s="18">
        <f t="shared" si="1"/>
        <v>372.6</v>
      </c>
      <c r="I8" s="18">
        <f t="shared" si="2"/>
        <v>558.9</v>
      </c>
      <c r="J8" s="18">
        <f t="shared" si="3"/>
        <v>745.2</v>
      </c>
      <c r="K8" s="18">
        <f t="shared" si="4"/>
        <v>931.5</v>
      </c>
      <c r="L8" s="18">
        <f t="shared" si="5"/>
        <v>1117.8</v>
      </c>
      <c r="M8" s="18">
        <f t="shared" si="6"/>
        <v>1304.0999999999999</v>
      </c>
      <c r="N8" s="18">
        <f t="shared" si="7"/>
        <v>1490.4</v>
      </c>
      <c r="O8" s="18">
        <f t="shared" si="8"/>
        <v>1676.8</v>
      </c>
      <c r="P8" s="18">
        <f t="shared" si="9"/>
        <v>1863.1</v>
      </c>
    </row>
    <row r="9" spans="1:16" hidden="1" x14ac:dyDescent="0.3">
      <c r="A9" s="22">
        <f>IF(Selbstdeklaration!$F$76=B9,F9/20*Selbstdeklaration!$F$77,0)</f>
        <v>0</v>
      </c>
      <c r="B9" s="5">
        <v>61000</v>
      </c>
      <c r="C9" s="18">
        <f t="shared" ref="C9:C72" si="11">+B9*D9</f>
        <v>82.789345238095237</v>
      </c>
      <c r="D9" s="17">
        <f>+D8+($D$167-$D$7)/80000*500</f>
        <v>1.357202380952381E-3</v>
      </c>
      <c r="F9" s="18">
        <f t="shared" si="10"/>
        <v>371.21065476190478</v>
      </c>
      <c r="H9" s="18">
        <f t="shared" si="1"/>
        <v>371.2</v>
      </c>
      <c r="I9" s="18">
        <f t="shared" si="2"/>
        <v>556.79999999999995</v>
      </c>
      <c r="J9" s="18">
        <f t="shared" si="3"/>
        <v>742.4</v>
      </c>
      <c r="K9" s="18">
        <f t="shared" si="4"/>
        <v>928</v>
      </c>
      <c r="L9" s="18">
        <f t="shared" si="5"/>
        <v>1113.5999999999999</v>
      </c>
      <c r="M9" s="18">
        <f t="shared" si="6"/>
        <v>1299.2</v>
      </c>
      <c r="N9" s="18">
        <f t="shared" si="7"/>
        <v>1484.8</v>
      </c>
      <c r="O9" s="18">
        <f t="shared" si="8"/>
        <v>1670.4</v>
      </c>
      <c r="P9" s="18">
        <f t="shared" si="9"/>
        <v>1856.1</v>
      </c>
    </row>
    <row r="10" spans="1:16" hidden="1" x14ac:dyDescent="0.3">
      <c r="A10" s="22">
        <f>IF(Selbstdeklaration!$F$76=B10,F10/20*Selbstdeklaration!$F$77,0)</f>
        <v>0</v>
      </c>
      <c r="B10" s="5">
        <v>61500</v>
      </c>
      <c r="C10" s="18">
        <f t="shared" si="11"/>
        <v>84.201919642857149</v>
      </c>
      <c r="D10" s="17">
        <f>+D9+($D$167-$D$7)/80000*500</f>
        <v>1.3691369047619049E-3</v>
      </c>
      <c r="F10" s="18">
        <f t="shared" si="10"/>
        <v>369.79808035714285</v>
      </c>
      <c r="H10" s="18">
        <f t="shared" si="1"/>
        <v>369.8</v>
      </c>
      <c r="I10" s="18">
        <f t="shared" si="2"/>
        <v>554.70000000000005</v>
      </c>
      <c r="J10" s="18">
        <f t="shared" si="3"/>
        <v>739.6</v>
      </c>
      <c r="K10" s="18">
        <f t="shared" si="4"/>
        <v>924.5</v>
      </c>
      <c r="L10" s="18">
        <f t="shared" si="5"/>
        <v>1109.4000000000001</v>
      </c>
      <c r="M10" s="18">
        <f t="shared" si="6"/>
        <v>1294.3</v>
      </c>
      <c r="N10" s="18">
        <f t="shared" si="7"/>
        <v>1479.2</v>
      </c>
      <c r="O10" s="18">
        <f t="shared" si="8"/>
        <v>1664.1</v>
      </c>
      <c r="P10" s="18">
        <f t="shared" si="9"/>
        <v>1849</v>
      </c>
    </row>
    <row r="11" spans="1:16" hidden="1" x14ac:dyDescent="0.3">
      <c r="A11" s="22">
        <f>IF(Selbstdeklaration!$F$76=B11,F11/20*Selbstdeklaration!$F$77,0)</f>
        <v>0</v>
      </c>
      <c r="B11" s="16">
        <v>62000</v>
      </c>
      <c r="C11" s="18">
        <f t="shared" si="11"/>
        <v>85.62642857142859</v>
      </c>
      <c r="D11" s="17">
        <f>+D10+($D$167-$D$7)/80000*500</f>
        <v>1.3810714285714288E-3</v>
      </c>
      <c r="F11" s="18">
        <f t="shared" si="10"/>
        <v>368.37357142857138</v>
      </c>
      <c r="H11" s="18">
        <f t="shared" si="1"/>
        <v>368.4</v>
      </c>
      <c r="I11" s="18">
        <f t="shared" si="2"/>
        <v>552.6</v>
      </c>
      <c r="J11" s="18">
        <f t="shared" si="3"/>
        <v>736.7</v>
      </c>
      <c r="K11" s="18">
        <f t="shared" si="4"/>
        <v>920.9</v>
      </c>
      <c r="L11" s="18">
        <f t="shared" si="5"/>
        <v>1105.0999999999999</v>
      </c>
      <c r="M11" s="18">
        <f t="shared" si="6"/>
        <v>1289.3</v>
      </c>
      <c r="N11" s="18">
        <f t="shared" si="7"/>
        <v>1473.5</v>
      </c>
      <c r="O11" s="18">
        <f t="shared" si="8"/>
        <v>1657.7</v>
      </c>
      <c r="P11" s="18">
        <f t="shared" si="9"/>
        <v>1841.9</v>
      </c>
    </row>
    <row r="12" spans="1:16" s="16" customFormat="1" hidden="1" x14ac:dyDescent="0.3">
      <c r="A12" s="22">
        <f>IF(Selbstdeklaration!$F$76=B12,F12/20*Selbstdeklaration!$F$77,0)</f>
        <v>0</v>
      </c>
      <c r="B12" s="5">
        <v>62500</v>
      </c>
      <c r="C12" s="18">
        <f t="shared" si="11"/>
        <v>87.062872023809547</v>
      </c>
      <c r="D12" s="17">
        <f t="shared" ref="D12:D75" si="12">+D11+($D$167-$D$7)/80000*500</f>
        <v>1.3930059523809526E-3</v>
      </c>
      <c r="E12" s="5"/>
      <c r="F12" s="18">
        <f t="shared" si="10"/>
        <v>366.93712797619048</v>
      </c>
      <c r="G12" s="5"/>
      <c r="H12" s="18">
        <f t="shared" si="1"/>
        <v>366.9</v>
      </c>
      <c r="I12" s="18">
        <f t="shared" si="2"/>
        <v>550.4</v>
      </c>
      <c r="J12" s="18">
        <f t="shared" si="3"/>
        <v>733.9</v>
      </c>
      <c r="K12" s="18">
        <f t="shared" si="4"/>
        <v>917.3</v>
      </c>
      <c r="L12" s="18">
        <f t="shared" si="5"/>
        <v>1100.8</v>
      </c>
      <c r="M12" s="18">
        <f t="shared" si="6"/>
        <v>1284.3</v>
      </c>
      <c r="N12" s="18">
        <f t="shared" si="7"/>
        <v>1467.7</v>
      </c>
      <c r="O12" s="18">
        <f t="shared" si="8"/>
        <v>1651.2</v>
      </c>
      <c r="P12" s="18">
        <f t="shared" si="9"/>
        <v>1834.7</v>
      </c>
    </row>
    <row r="13" spans="1:16" hidden="1" x14ac:dyDescent="0.3">
      <c r="A13" s="22">
        <f>IF(Selbstdeklaration!$F$76=B13,F13/20*Selbstdeklaration!$F$77,0)</f>
        <v>0</v>
      </c>
      <c r="B13" s="5">
        <v>63000</v>
      </c>
      <c r="C13" s="18">
        <f t="shared" si="11"/>
        <v>88.511250000000018</v>
      </c>
      <c r="D13" s="17">
        <f t="shared" si="12"/>
        <v>1.4049404761904765E-3</v>
      </c>
      <c r="F13" s="18">
        <f t="shared" si="10"/>
        <v>365.48874999999998</v>
      </c>
      <c r="H13" s="18">
        <f t="shared" si="1"/>
        <v>365.5</v>
      </c>
      <c r="I13" s="18">
        <f t="shared" si="2"/>
        <v>548.20000000000005</v>
      </c>
      <c r="J13" s="18">
        <f t="shared" si="3"/>
        <v>731</v>
      </c>
      <c r="K13" s="18">
        <f t="shared" si="4"/>
        <v>913.7</v>
      </c>
      <c r="L13" s="18">
        <f t="shared" si="5"/>
        <v>1096.5</v>
      </c>
      <c r="M13" s="18">
        <f t="shared" si="6"/>
        <v>1279.2</v>
      </c>
      <c r="N13" s="18">
        <f t="shared" si="7"/>
        <v>1462</v>
      </c>
      <c r="O13" s="18">
        <f t="shared" si="8"/>
        <v>1644.7</v>
      </c>
      <c r="P13" s="18">
        <f t="shared" si="9"/>
        <v>1827.4</v>
      </c>
    </row>
    <row r="14" spans="1:16" hidden="1" x14ac:dyDescent="0.3">
      <c r="A14" s="22">
        <f>IF(Selbstdeklaration!$F$76=B14,F14/20*Selbstdeklaration!$F$77,0)</f>
        <v>0</v>
      </c>
      <c r="B14" s="5">
        <v>63500</v>
      </c>
      <c r="C14" s="18">
        <f t="shared" si="11"/>
        <v>89.971562500000019</v>
      </c>
      <c r="D14" s="17">
        <f t="shared" si="12"/>
        <v>1.4168750000000004E-3</v>
      </c>
      <c r="F14" s="18">
        <f t="shared" si="10"/>
        <v>364.0284375</v>
      </c>
      <c r="H14" s="18">
        <f t="shared" si="1"/>
        <v>364</v>
      </c>
      <c r="I14" s="18">
        <f t="shared" si="2"/>
        <v>546</v>
      </c>
      <c r="J14" s="18">
        <f t="shared" si="3"/>
        <v>728.1</v>
      </c>
      <c r="K14" s="18">
        <f t="shared" si="4"/>
        <v>910.1</v>
      </c>
      <c r="L14" s="18">
        <f t="shared" si="5"/>
        <v>1092.0999999999999</v>
      </c>
      <c r="M14" s="18">
        <f t="shared" si="6"/>
        <v>1274.0999999999999</v>
      </c>
      <c r="N14" s="18">
        <f t="shared" si="7"/>
        <v>1456.1</v>
      </c>
      <c r="O14" s="18">
        <f t="shared" si="8"/>
        <v>1638.1</v>
      </c>
      <c r="P14" s="18">
        <f t="shared" si="9"/>
        <v>1820.1</v>
      </c>
    </row>
    <row r="15" spans="1:16" hidden="1" x14ac:dyDescent="0.3">
      <c r="A15" s="22">
        <f>IF(Selbstdeklaration!$F$76=B15,F15/20*Selbstdeklaration!$F$77,0)</f>
        <v>0</v>
      </c>
      <c r="B15" s="16">
        <v>64000</v>
      </c>
      <c r="C15" s="18">
        <f t="shared" si="11"/>
        <v>91.443809523809549</v>
      </c>
      <c r="D15" s="17">
        <f t="shared" si="12"/>
        <v>1.4288095238095243E-3</v>
      </c>
      <c r="F15" s="18">
        <f t="shared" si="10"/>
        <v>362.55619047619047</v>
      </c>
      <c r="H15" s="18">
        <f t="shared" si="1"/>
        <v>362.6</v>
      </c>
      <c r="I15" s="18">
        <f t="shared" si="2"/>
        <v>543.79999999999995</v>
      </c>
      <c r="J15" s="18">
        <f t="shared" si="3"/>
        <v>725.1</v>
      </c>
      <c r="K15" s="18">
        <f t="shared" si="4"/>
        <v>906.4</v>
      </c>
      <c r="L15" s="18">
        <f t="shared" si="5"/>
        <v>1087.7</v>
      </c>
      <c r="M15" s="18">
        <f t="shared" si="6"/>
        <v>1268.9000000000001</v>
      </c>
      <c r="N15" s="18">
        <f t="shared" si="7"/>
        <v>1450.2</v>
      </c>
      <c r="O15" s="18">
        <f t="shared" si="8"/>
        <v>1631.5</v>
      </c>
      <c r="P15" s="18">
        <f t="shared" si="9"/>
        <v>1812.8</v>
      </c>
    </row>
    <row r="16" spans="1:16" hidden="1" x14ac:dyDescent="0.3">
      <c r="A16" s="22">
        <f>IF(Selbstdeklaration!$F$76=B16,F16/20*Selbstdeklaration!$F$77,0)</f>
        <v>0</v>
      </c>
      <c r="B16" s="5">
        <v>64500</v>
      </c>
      <c r="C16" s="18">
        <f t="shared" si="11"/>
        <v>92.927991071428607</v>
      </c>
      <c r="D16" s="17">
        <f t="shared" si="12"/>
        <v>1.4407440476190481E-3</v>
      </c>
      <c r="F16" s="18">
        <f t="shared" si="10"/>
        <v>361.07200892857139</v>
      </c>
      <c r="H16" s="18">
        <f t="shared" si="1"/>
        <v>361.1</v>
      </c>
      <c r="I16" s="18">
        <f t="shared" si="2"/>
        <v>541.6</v>
      </c>
      <c r="J16" s="18">
        <f t="shared" si="3"/>
        <v>722.1</v>
      </c>
      <c r="K16" s="18">
        <f t="shared" si="4"/>
        <v>902.7</v>
      </c>
      <c r="L16" s="18">
        <f t="shared" si="5"/>
        <v>1083.2</v>
      </c>
      <c r="M16" s="18">
        <f t="shared" si="6"/>
        <v>1263.8</v>
      </c>
      <c r="N16" s="18">
        <f t="shared" si="7"/>
        <v>1444.3</v>
      </c>
      <c r="O16" s="18">
        <f t="shared" si="8"/>
        <v>1624.8</v>
      </c>
      <c r="P16" s="18">
        <f t="shared" si="9"/>
        <v>1805.4</v>
      </c>
    </row>
    <row r="17" spans="1:16" x14ac:dyDescent="0.3">
      <c r="A17" s="22">
        <f>IF(Selbstdeklaration!$F$76=B17,F17/20*Selbstdeklaration!$F$77,0)</f>
        <v>0</v>
      </c>
      <c r="B17" s="5">
        <v>65000</v>
      </c>
      <c r="C17" s="18">
        <f t="shared" si="11"/>
        <v>94.424107142857181</v>
      </c>
      <c r="D17" s="17">
        <f t="shared" si="12"/>
        <v>1.452678571428572E-3</v>
      </c>
      <c r="F17" s="18">
        <f t="shared" si="10"/>
        <v>359.57589285714283</v>
      </c>
      <c r="H17" s="18">
        <f t="shared" si="1"/>
        <v>359.6</v>
      </c>
      <c r="I17" s="18">
        <f t="shared" si="2"/>
        <v>539.4</v>
      </c>
      <c r="J17" s="18">
        <f t="shared" si="3"/>
        <v>719.2</v>
      </c>
      <c r="K17" s="18">
        <f t="shared" si="4"/>
        <v>898.9</v>
      </c>
      <c r="L17" s="18">
        <f t="shared" si="5"/>
        <v>1078.7</v>
      </c>
      <c r="M17" s="18">
        <f t="shared" si="6"/>
        <v>1258.5</v>
      </c>
      <c r="N17" s="18">
        <f t="shared" si="7"/>
        <v>1438.3</v>
      </c>
      <c r="O17" s="18">
        <f t="shared" si="8"/>
        <v>1618.1</v>
      </c>
      <c r="P17" s="18">
        <f t="shared" si="9"/>
        <v>1797.9</v>
      </c>
    </row>
    <row r="18" spans="1:16" hidden="1" x14ac:dyDescent="0.3">
      <c r="A18" s="22">
        <f>IF(Selbstdeklaration!$F$76=B18,F18/20*Selbstdeklaration!$F$77,0)</f>
        <v>0</v>
      </c>
      <c r="B18" s="5">
        <v>65500</v>
      </c>
      <c r="C18" s="18">
        <f t="shared" si="11"/>
        <v>95.932157738095285</v>
      </c>
      <c r="D18" s="17">
        <f t="shared" si="12"/>
        <v>1.4646130952380959E-3</v>
      </c>
      <c r="F18" s="18">
        <f t="shared" si="10"/>
        <v>358.06784226190473</v>
      </c>
      <c r="H18" s="18">
        <f t="shared" si="1"/>
        <v>358.1</v>
      </c>
      <c r="I18" s="18">
        <f t="shared" si="2"/>
        <v>537.1</v>
      </c>
      <c r="J18" s="18">
        <f t="shared" si="3"/>
        <v>716.1</v>
      </c>
      <c r="K18" s="18">
        <f t="shared" si="4"/>
        <v>895.2</v>
      </c>
      <c r="L18" s="18">
        <f t="shared" si="5"/>
        <v>1074.2</v>
      </c>
      <c r="M18" s="18">
        <f t="shared" si="6"/>
        <v>1253.2</v>
      </c>
      <c r="N18" s="18">
        <f t="shared" si="7"/>
        <v>1432.3</v>
      </c>
      <c r="O18" s="18">
        <f t="shared" si="8"/>
        <v>1611.3</v>
      </c>
      <c r="P18" s="18">
        <f t="shared" si="9"/>
        <v>1790.3</v>
      </c>
    </row>
    <row r="19" spans="1:16" hidden="1" x14ac:dyDescent="0.3">
      <c r="A19" s="22">
        <f>IF(Selbstdeklaration!$F$76=B19,F19/20*Selbstdeklaration!$F$77,0)</f>
        <v>0</v>
      </c>
      <c r="B19" s="16">
        <v>66000</v>
      </c>
      <c r="C19" s="18">
        <f t="shared" si="11"/>
        <v>97.452142857142903</v>
      </c>
      <c r="D19" s="17">
        <f t="shared" si="12"/>
        <v>1.4765476190476197E-3</v>
      </c>
      <c r="F19" s="18">
        <f t="shared" si="10"/>
        <v>356.54785714285708</v>
      </c>
      <c r="H19" s="18">
        <f t="shared" si="1"/>
        <v>356.5</v>
      </c>
      <c r="I19" s="18">
        <f t="shared" si="2"/>
        <v>534.79999999999995</v>
      </c>
      <c r="J19" s="18">
        <f t="shared" si="3"/>
        <v>713.1</v>
      </c>
      <c r="K19" s="18">
        <f t="shared" si="4"/>
        <v>891.4</v>
      </c>
      <c r="L19" s="18">
        <f t="shared" si="5"/>
        <v>1069.5999999999999</v>
      </c>
      <c r="M19" s="18">
        <f t="shared" si="6"/>
        <v>1247.9000000000001</v>
      </c>
      <c r="N19" s="18">
        <f t="shared" si="7"/>
        <v>1426.2</v>
      </c>
      <c r="O19" s="18">
        <f t="shared" si="8"/>
        <v>1604.5</v>
      </c>
      <c r="P19" s="18">
        <f t="shared" si="9"/>
        <v>1782.7</v>
      </c>
    </row>
    <row r="20" spans="1:16" hidden="1" x14ac:dyDescent="0.3">
      <c r="A20" s="22">
        <f>IF(Selbstdeklaration!$F$76=B20,F20/20*Selbstdeklaration!$F$77,0)</f>
        <v>0</v>
      </c>
      <c r="B20" s="5">
        <v>66500</v>
      </c>
      <c r="C20" s="18">
        <f t="shared" si="11"/>
        <v>98.98406250000005</v>
      </c>
      <c r="D20" s="17">
        <f t="shared" si="12"/>
        <v>1.4884821428571436E-3</v>
      </c>
      <c r="F20" s="18">
        <f t="shared" si="10"/>
        <v>355.01593749999995</v>
      </c>
      <c r="H20" s="18">
        <f t="shared" si="1"/>
        <v>355</v>
      </c>
      <c r="I20" s="18">
        <f t="shared" si="2"/>
        <v>532.5</v>
      </c>
      <c r="J20" s="18">
        <f t="shared" si="3"/>
        <v>710</v>
      </c>
      <c r="K20" s="18">
        <f t="shared" si="4"/>
        <v>887.5</v>
      </c>
      <c r="L20" s="18">
        <f t="shared" si="5"/>
        <v>1065</v>
      </c>
      <c r="M20" s="18">
        <f t="shared" si="6"/>
        <v>1242.5999999999999</v>
      </c>
      <c r="N20" s="18">
        <f t="shared" si="7"/>
        <v>1420.1</v>
      </c>
      <c r="O20" s="18">
        <f t="shared" si="8"/>
        <v>1597.6</v>
      </c>
      <c r="P20" s="18">
        <f t="shared" si="9"/>
        <v>1775.1</v>
      </c>
    </row>
    <row r="21" spans="1:16" hidden="1" x14ac:dyDescent="0.3">
      <c r="A21" s="22">
        <f>IF(Selbstdeklaration!$F$76=B21,F21/20*Selbstdeklaration!$F$77,0)</f>
        <v>0</v>
      </c>
      <c r="B21" s="5">
        <v>67000</v>
      </c>
      <c r="C21" s="18">
        <f t="shared" si="11"/>
        <v>100.52791666666673</v>
      </c>
      <c r="D21" s="17">
        <f t="shared" si="12"/>
        <v>1.5004166666666675E-3</v>
      </c>
      <c r="F21" s="18">
        <f t="shared" si="10"/>
        <v>353.47208333333327</v>
      </c>
      <c r="H21" s="18">
        <f t="shared" si="1"/>
        <v>353.5</v>
      </c>
      <c r="I21" s="18">
        <f t="shared" si="2"/>
        <v>530.20000000000005</v>
      </c>
      <c r="J21" s="18">
        <f t="shared" si="3"/>
        <v>706.9</v>
      </c>
      <c r="K21" s="18">
        <f t="shared" si="4"/>
        <v>883.7</v>
      </c>
      <c r="L21" s="18">
        <f t="shared" si="5"/>
        <v>1060.4000000000001</v>
      </c>
      <c r="M21" s="18">
        <f t="shared" si="6"/>
        <v>1237.2</v>
      </c>
      <c r="N21" s="18">
        <f t="shared" si="7"/>
        <v>1413.9</v>
      </c>
      <c r="O21" s="18">
        <f t="shared" si="8"/>
        <v>1590.6</v>
      </c>
      <c r="P21" s="18">
        <f t="shared" si="9"/>
        <v>1767.4</v>
      </c>
    </row>
    <row r="22" spans="1:16" hidden="1" x14ac:dyDescent="0.3">
      <c r="A22" s="22">
        <f>IF(Selbstdeklaration!$F$76=B22,F22/20*Selbstdeklaration!$F$77,0)</f>
        <v>0</v>
      </c>
      <c r="B22" s="5">
        <v>67500</v>
      </c>
      <c r="C22" s="18">
        <f t="shared" si="11"/>
        <v>102.08370535714292</v>
      </c>
      <c r="D22" s="17">
        <f t="shared" si="12"/>
        <v>1.5123511904761913E-3</v>
      </c>
      <c r="F22" s="18">
        <f t="shared" si="10"/>
        <v>351.91629464285711</v>
      </c>
      <c r="H22" s="18">
        <f t="shared" si="1"/>
        <v>351.9</v>
      </c>
      <c r="I22" s="18">
        <f t="shared" si="2"/>
        <v>527.9</v>
      </c>
      <c r="J22" s="18">
        <f t="shared" si="3"/>
        <v>703.8</v>
      </c>
      <c r="K22" s="18">
        <f t="shared" si="4"/>
        <v>879.8</v>
      </c>
      <c r="L22" s="18">
        <f t="shared" si="5"/>
        <v>1055.7</v>
      </c>
      <c r="M22" s="18">
        <f t="shared" si="6"/>
        <v>1231.7</v>
      </c>
      <c r="N22" s="18">
        <f t="shared" si="7"/>
        <v>1407.7</v>
      </c>
      <c r="O22" s="18">
        <f t="shared" si="8"/>
        <v>1583.6</v>
      </c>
      <c r="P22" s="18">
        <f t="shared" si="9"/>
        <v>1759.6</v>
      </c>
    </row>
    <row r="23" spans="1:16" hidden="1" x14ac:dyDescent="0.3">
      <c r="A23" s="22">
        <f>IF(Selbstdeklaration!$F$76=B23,F23/20*Selbstdeklaration!$F$77,0)</f>
        <v>0</v>
      </c>
      <c r="B23" s="5">
        <v>68000</v>
      </c>
      <c r="C23" s="18">
        <f t="shared" si="11"/>
        <v>103.65142857142864</v>
      </c>
      <c r="D23" s="17">
        <f t="shared" si="12"/>
        <v>1.5242857142857152E-3</v>
      </c>
      <c r="F23" s="18">
        <f t="shared" si="10"/>
        <v>350.34857142857135</v>
      </c>
      <c r="G23" s="18"/>
      <c r="H23" s="18">
        <f t="shared" si="1"/>
        <v>350.3</v>
      </c>
      <c r="I23" s="18">
        <f t="shared" si="2"/>
        <v>525.5</v>
      </c>
      <c r="J23" s="18">
        <f t="shared" si="3"/>
        <v>700.7</v>
      </c>
      <c r="K23" s="18">
        <f t="shared" si="4"/>
        <v>875.9</v>
      </c>
      <c r="L23" s="18">
        <f t="shared" si="5"/>
        <v>1051</v>
      </c>
      <c r="M23" s="18">
        <f t="shared" si="6"/>
        <v>1226.2</v>
      </c>
      <c r="N23" s="18">
        <f t="shared" si="7"/>
        <v>1401.4</v>
      </c>
      <c r="O23" s="18">
        <f t="shared" si="8"/>
        <v>1576.6</v>
      </c>
      <c r="P23" s="18">
        <f t="shared" si="9"/>
        <v>1751.7</v>
      </c>
    </row>
    <row r="24" spans="1:16" hidden="1" x14ac:dyDescent="0.3">
      <c r="A24" s="22">
        <f>IF(Selbstdeklaration!$F$76=B24,F24/20*Selbstdeklaration!$F$77,0)</f>
        <v>0</v>
      </c>
      <c r="B24" s="16">
        <v>68500</v>
      </c>
      <c r="C24" s="18">
        <f t="shared" si="11"/>
        <v>105.23108630952387</v>
      </c>
      <c r="D24" s="17">
        <f t="shared" si="12"/>
        <v>1.5362202380952391E-3</v>
      </c>
      <c r="F24" s="18">
        <f t="shared" si="10"/>
        <v>348.7689136904761</v>
      </c>
      <c r="G24" s="18"/>
      <c r="H24" s="18">
        <f t="shared" si="1"/>
        <v>348.8</v>
      </c>
      <c r="I24" s="18">
        <f t="shared" si="2"/>
        <v>523.20000000000005</v>
      </c>
      <c r="J24" s="18">
        <f t="shared" si="3"/>
        <v>697.5</v>
      </c>
      <c r="K24" s="18">
        <f t="shared" si="4"/>
        <v>871.9</v>
      </c>
      <c r="L24" s="18">
        <f t="shared" si="5"/>
        <v>1046.3</v>
      </c>
      <c r="M24" s="18">
        <f t="shared" si="6"/>
        <v>1220.7</v>
      </c>
      <c r="N24" s="18">
        <f t="shared" si="7"/>
        <v>1395.1</v>
      </c>
      <c r="O24" s="18">
        <f t="shared" si="8"/>
        <v>1569.5</v>
      </c>
      <c r="P24" s="18">
        <f t="shared" si="9"/>
        <v>1743.8</v>
      </c>
    </row>
    <row r="25" spans="1:16" hidden="1" x14ac:dyDescent="0.3">
      <c r="A25" s="22">
        <f>IF(Selbstdeklaration!$F$76=B25,F25/20*Selbstdeklaration!$F$77,0)</f>
        <v>0</v>
      </c>
      <c r="B25" s="5">
        <v>69000</v>
      </c>
      <c r="C25" s="18">
        <f t="shared" si="11"/>
        <v>106.82267857142864</v>
      </c>
      <c r="D25" s="17">
        <f t="shared" si="12"/>
        <v>1.548154761904763E-3</v>
      </c>
      <c r="F25" s="18">
        <f t="shared" si="10"/>
        <v>347.17732142857136</v>
      </c>
      <c r="G25" s="18"/>
      <c r="H25" s="18">
        <f t="shared" si="1"/>
        <v>347.2</v>
      </c>
      <c r="I25" s="18">
        <f t="shared" si="2"/>
        <v>520.79999999999995</v>
      </c>
      <c r="J25" s="18">
        <f t="shared" si="3"/>
        <v>694.4</v>
      </c>
      <c r="K25" s="18">
        <f t="shared" si="4"/>
        <v>867.9</v>
      </c>
      <c r="L25" s="18">
        <f t="shared" si="5"/>
        <v>1041.5</v>
      </c>
      <c r="M25" s="18">
        <f t="shared" si="6"/>
        <v>1215.0999999999999</v>
      </c>
      <c r="N25" s="18">
        <f t="shared" si="7"/>
        <v>1388.7</v>
      </c>
      <c r="O25" s="18">
        <f t="shared" si="8"/>
        <v>1562.3</v>
      </c>
      <c r="P25" s="18">
        <f t="shared" si="9"/>
        <v>1735.9</v>
      </c>
    </row>
    <row r="26" spans="1:16" hidden="1" x14ac:dyDescent="0.3">
      <c r="A26" s="22">
        <f>IF(Selbstdeklaration!$F$76=B26,F26/20*Selbstdeklaration!$F$77,0)</f>
        <v>0</v>
      </c>
      <c r="B26" s="5">
        <v>69500</v>
      </c>
      <c r="C26" s="18">
        <f t="shared" si="11"/>
        <v>108.42620535714293</v>
      </c>
      <c r="D26" s="17">
        <f t="shared" si="12"/>
        <v>1.5600892857142868E-3</v>
      </c>
      <c r="F26" s="18">
        <f t="shared" si="10"/>
        <v>345.57379464285708</v>
      </c>
      <c r="G26" s="18"/>
      <c r="H26" s="18">
        <f t="shared" si="1"/>
        <v>345.6</v>
      </c>
      <c r="I26" s="18">
        <f t="shared" si="2"/>
        <v>518.4</v>
      </c>
      <c r="J26" s="18">
        <f t="shared" si="3"/>
        <v>691.1</v>
      </c>
      <c r="K26" s="18">
        <f t="shared" si="4"/>
        <v>863.9</v>
      </c>
      <c r="L26" s="18">
        <f t="shared" si="5"/>
        <v>1036.7</v>
      </c>
      <c r="M26" s="18">
        <f t="shared" si="6"/>
        <v>1209.5</v>
      </c>
      <c r="N26" s="18">
        <f t="shared" si="7"/>
        <v>1382.3</v>
      </c>
      <c r="O26" s="18">
        <f t="shared" si="8"/>
        <v>1555.1</v>
      </c>
      <c r="P26" s="18">
        <f t="shared" si="9"/>
        <v>1727.9</v>
      </c>
    </row>
    <row r="27" spans="1:16" x14ac:dyDescent="0.3">
      <c r="A27" s="22">
        <f>IF(Selbstdeklaration!$F$76=B27,F27/20*Selbstdeklaration!$F$77,0)</f>
        <v>0</v>
      </c>
      <c r="B27" s="5">
        <v>70000</v>
      </c>
      <c r="C27" s="18">
        <f t="shared" si="11"/>
        <v>110.04166666666674</v>
      </c>
      <c r="D27" s="17">
        <f t="shared" si="12"/>
        <v>1.5720238095238107E-3</v>
      </c>
      <c r="F27" s="18">
        <f t="shared" si="10"/>
        <v>343.95833333333326</v>
      </c>
      <c r="H27" s="18">
        <f t="shared" si="1"/>
        <v>344</v>
      </c>
      <c r="I27" s="18">
        <f t="shared" si="2"/>
        <v>515.9</v>
      </c>
      <c r="J27" s="18">
        <f t="shared" si="3"/>
        <v>687.9</v>
      </c>
      <c r="K27" s="18">
        <f t="shared" si="4"/>
        <v>859.9</v>
      </c>
      <c r="L27" s="18">
        <f t="shared" si="5"/>
        <v>1031.9000000000001</v>
      </c>
      <c r="M27" s="18">
        <f t="shared" si="6"/>
        <v>1203.9000000000001</v>
      </c>
      <c r="N27" s="18">
        <f t="shared" si="7"/>
        <v>1375.8</v>
      </c>
      <c r="O27" s="18">
        <f t="shared" si="8"/>
        <v>1547.8</v>
      </c>
      <c r="P27" s="18">
        <f t="shared" si="9"/>
        <v>1719.8</v>
      </c>
    </row>
    <row r="28" spans="1:16" hidden="1" x14ac:dyDescent="0.3">
      <c r="A28" s="22">
        <f>IF(Selbstdeklaration!$F$76=B28,F28/20*Selbstdeklaration!$F$77,0)</f>
        <v>0</v>
      </c>
      <c r="B28" s="16">
        <v>70500</v>
      </c>
      <c r="C28" s="18">
        <f t="shared" si="11"/>
        <v>111.66906250000008</v>
      </c>
      <c r="D28" s="17">
        <f t="shared" si="12"/>
        <v>1.5839583333333346E-3</v>
      </c>
      <c r="F28" s="18">
        <f t="shared" si="10"/>
        <v>342.33093749999989</v>
      </c>
      <c r="G28" s="18"/>
      <c r="H28" s="18">
        <f t="shared" si="1"/>
        <v>342.3</v>
      </c>
      <c r="I28" s="18">
        <f t="shared" si="2"/>
        <v>513.5</v>
      </c>
      <c r="J28" s="18">
        <f t="shared" si="3"/>
        <v>684.7</v>
      </c>
      <c r="K28" s="18">
        <f t="shared" si="4"/>
        <v>855.8</v>
      </c>
      <c r="L28" s="18">
        <f t="shared" si="5"/>
        <v>1027</v>
      </c>
      <c r="M28" s="18">
        <f t="shared" si="6"/>
        <v>1198.2</v>
      </c>
      <c r="N28" s="18">
        <f t="shared" si="7"/>
        <v>1369.3</v>
      </c>
      <c r="O28" s="18">
        <f t="shared" si="8"/>
        <v>1540.5</v>
      </c>
      <c r="P28" s="18">
        <f t="shared" si="9"/>
        <v>1711.7</v>
      </c>
    </row>
    <row r="29" spans="1:16" hidden="1" x14ac:dyDescent="0.3">
      <c r="A29" s="22">
        <f>IF(Selbstdeklaration!$F$76=B29,F29/20*Selbstdeklaration!$F$77,0)</f>
        <v>0</v>
      </c>
      <c r="B29" s="5">
        <v>71000</v>
      </c>
      <c r="C29" s="18">
        <f t="shared" si="11"/>
        <v>113.30839285714295</v>
      </c>
      <c r="D29" s="17">
        <f t="shared" si="12"/>
        <v>1.5958928571428584E-3</v>
      </c>
      <c r="F29" s="18">
        <f t="shared" si="10"/>
        <v>340.69160714285704</v>
      </c>
      <c r="G29" s="18"/>
      <c r="H29" s="18">
        <f t="shared" si="1"/>
        <v>340.7</v>
      </c>
      <c r="I29" s="18">
        <f t="shared" si="2"/>
        <v>511</v>
      </c>
      <c r="J29" s="18">
        <f t="shared" si="3"/>
        <v>681.4</v>
      </c>
      <c r="K29" s="18">
        <f t="shared" si="4"/>
        <v>851.7</v>
      </c>
      <c r="L29" s="18">
        <f t="shared" si="5"/>
        <v>1022.1</v>
      </c>
      <c r="M29" s="18">
        <f t="shared" si="6"/>
        <v>1192.4000000000001</v>
      </c>
      <c r="N29" s="18">
        <f t="shared" si="7"/>
        <v>1362.8</v>
      </c>
      <c r="O29" s="18">
        <f t="shared" si="8"/>
        <v>1533.1</v>
      </c>
      <c r="P29" s="18">
        <f t="shared" si="9"/>
        <v>1703.5</v>
      </c>
    </row>
    <row r="30" spans="1:16" hidden="1" x14ac:dyDescent="0.3">
      <c r="A30" s="22">
        <f>IF(Selbstdeklaration!$F$76=B30,F30/20*Selbstdeklaration!$F$77,0)</f>
        <v>0</v>
      </c>
      <c r="B30" s="5">
        <v>71500</v>
      </c>
      <c r="C30" s="18">
        <f t="shared" si="11"/>
        <v>114.95965773809533</v>
      </c>
      <c r="D30" s="17">
        <f t="shared" si="12"/>
        <v>1.6078273809523823E-3</v>
      </c>
      <c r="F30" s="18">
        <f t="shared" si="10"/>
        <v>339.0403422619047</v>
      </c>
      <c r="G30" s="18"/>
      <c r="H30" s="18">
        <f t="shared" si="1"/>
        <v>339</v>
      </c>
      <c r="I30" s="18">
        <f t="shared" si="2"/>
        <v>508.6</v>
      </c>
      <c r="J30" s="18">
        <f t="shared" si="3"/>
        <v>678.1</v>
      </c>
      <c r="K30" s="18">
        <f t="shared" si="4"/>
        <v>847.6</v>
      </c>
      <c r="L30" s="18">
        <f t="shared" si="5"/>
        <v>1017.1</v>
      </c>
      <c r="M30" s="18">
        <f t="shared" si="6"/>
        <v>1186.5999999999999</v>
      </c>
      <c r="N30" s="18">
        <f t="shared" si="7"/>
        <v>1356.2</v>
      </c>
      <c r="O30" s="18">
        <f t="shared" si="8"/>
        <v>1525.7</v>
      </c>
      <c r="P30" s="18">
        <f t="shared" si="9"/>
        <v>1695.2</v>
      </c>
    </row>
    <row r="31" spans="1:16" hidden="1" x14ac:dyDescent="0.3">
      <c r="A31" s="22">
        <f>IF(Selbstdeklaration!$F$76=B31,F31/20*Selbstdeklaration!$F$77,0)</f>
        <v>0</v>
      </c>
      <c r="B31" s="5">
        <v>72000</v>
      </c>
      <c r="C31" s="18">
        <f t="shared" si="11"/>
        <v>116.62285714285724</v>
      </c>
      <c r="D31" s="17">
        <f t="shared" si="12"/>
        <v>1.6197619047619062E-3</v>
      </c>
      <c r="F31" s="18">
        <f t="shared" si="10"/>
        <v>337.37714285714276</v>
      </c>
      <c r="G31" s="18"/>
      <c r="H31" s="18">
        <f t="shared" si="1"/>
        <v>337.4</v>
      </c>
      <c r="I31" s="18">
        <f t="shared" si="2"/>
        <v>506.1</v>
      </c>
      <c r="J31" s="18">
        <f t="shared" si="3"/>
        <v>674.8</v>
      </c>
      <c r="K31" s="18">
        <f t="shared" si="4"/>
        <v>843.4</v>
      </c>
      <c r="L31" s="18">
        <f t="shared" si="5"/>
        <v>1012.1</v>
      </c>
      <c r="M31" s="18">
        <f t="shared" si="6"/>
        <v>1180.8</v>
      </c>
      <c r="N31" s="18">
        <f t="shared" si="7"/>
        <v>1349.5</v>
      </c>
      <c r="O31" s="18">
        <f t="shared" si="8"/>
        <v>1518.2</v>
      </c>
      <c r="P31" s="18">
        <f t="shared" si="9"/>
        <v>1686.9</v>
      </c>
    </row>
    <row r="32" spans="1:16" hidden="1" x14ac:dyDescent="0.3">
      <c r="A32" s="22">
        <f>IF(Selbstdeklaration!$F$76=B32,F32/20*Selbstdeklaration!$F$77,0)</f>
        <v>0</v>
      </c>
      <c r="B32" s="16">
        <v>72500</v>
      </c>
      <c r="C32" s="18">
        <f t="shared" si="11"/>
        <v>118.29799107142868</v>
      </c>
      <c r="D32" s="17">
        <f t="shared" si="12"/>
        <v>1.6316964285714301E-3</v>
      </c>
      <c r="F32" s="18">
        <f t="shared" si="10"/>
        <v>335.70200892857133</v>
      </c>
      <c r="G32" s="18"/>
      <c r="H32" s="18">
        <f t="shared" si="1"/>
        <v>335.7</v>
      </c>
      <c r="I32" s="18">
        <f t="shared" si="2"/>
        <v>503.6</v>
      </c>
      <c r="J32" s="18">
        <f t="shared" si="3"/>
        <v>671.4</v>
      </c>
      <c r="K32" s="18">
        <f t="shared" si="4"/>
        <v>839.3</v>
      </c>
      <c r="L32" s="18">
        <f t="shared" si="5"/>
        <v>1007.1</v>
      </c>
      <c r="M32" s="18">
        <f t="shared" si="6"/>
        <v>1175</v>
      </c>
      <c r="N32" s="18">
        <f t="shared" si="7"/>
        <v>1342.8</v>
      </c>
      <c r="O32" s="18">
        <f t="shared" si="8"/>
        <v>1510.7</v>
      </c>
      <c r="P32" s="18">
        <f t="shared" si="9"/>
        <v>1678.5</v>
      </c>
    </row>
    <row r="33" spans="1:16" hidden="1" x14ac:dyDescent="0.3">
      <c r="A33" s="22">
        <f>IF(Selbstdeklaration!$F$76=B33,F33/20*Selbstdeklaration!$F$77,0)</f>
        <v>0</v>
      </c>
      <c r="B33" s="5">
        <v>73000</v>
      </c>
      <c r="C33" s="18">
        <f t="shared" si="11"/>
        <v>119.98505952380964</v>
      </c>
      <c r="D33" s="17">
        <f t="shared" si="12"/>
        <v>1.6436309523809539E-3</v>
      </c>
      <c r="F33" s="18">
        <f t="shared" si="10"/>
        <v>334.01494047619036</v>
      </c>
      <c r="G33" s="18"/>
      <c r="H33" s="18">
        <f t="shared" si="1"/>
        <v>334</v>
      </c>
      <c r="I33" s="18">
        <f t="shared" si="2"/>
        <v>501</v>
      </c>
      <c r="J33" s="18">
        <f t="shared" si="3"/>
        <v>668</v>
      </c>
      <c r="K33" s="18">
        <f t="shared" si="4"/>
        <v>835</v>
      </c>
      <c r="L33" s="18">
        <f t="shared" si="5"/>
        <v>1002</v>
      </c>
      <c r="M33" s="18">
        <f t="shared" si="6"/>
        <v>1169.0999999999999</v>
      </c>
      <c r="N33" s="18">
        <f t="shared" si="7"/>
        <v>1336.1</v>
      </c>
      <c r="O33" s="18">
        <f t="shared" si="8"/>
        <v>1503.1</v>
      </c>
      <c r="P33" s="18">
        <f t="shared" si="9"/>
        <v>1670.1</v>
      </c>
    </row>
    <row r="34" spans="1:16" hidden="1" x14ac:dyDescent="0.3">
      <c r="A34" s="22">
        <f>IF(Selbstdeklaration!$F$76=B34,F34/20*Selbstdeklaration!$F$77,0)</f>
        <v>0</v>
      </c>
      <c r="B34" s="5">
        <v>73500</v>
      </c>
      <c r="C34" s="18">
        <f t="shared" si="11"/>
        <v>121.68406250000012</v>
      </c>
      <c r="D34" s="17">
        <f t="shared" si="12"/>
        <v>1.6555654761904778E-3</v>
      </c>
      <c r="F34" s="18">
        <f t="shared" si="10"/>
        <v>332.3159374999999</v>
      </c>
      <c r="G34" s="18"/>
      <c r="H34" s="18">
        <f t="shared" si="1"/>
        <v>332.3</v>
      </c>
      <c r="I34" s="18">
        <f t="shared" si="2"/>
        <v>498.5</v>
      </c>
      <c r="J34" s="18">
        <f t="shared" si="3"/>
        <v>664.6</v>
      </c>
      <c r="K34" s="18">
        <f t="shared" si="4"/>
        <v>830.8</v>
      </c>
      <c r="L34" s="18">
        <f t="shared" si="5"/>
        <v>996.9</v>
      </c>
      <c r="M34" s="18">
        <f t="shared" si="6"/>
        <v>1163.0999999999999</v>
      </c>
      <c r="N34" s="18">
        <f t="shared" si="7"/>
        <v>1329.3</v>
      </c>
      <c r="O34" s="18">
        <f t="shared" si="8"/>
        <v>1495.4</v>
      </c>
      <c r="P34" s="18">
        <f t="shared" si="9"/>
        <v>1661.6</v>
      </c>
    </row>
    <row r="35" spans="1:16" hidden="1" x14ac:dyDescent="0.3">
      <c r="A35" s="22">
        <f>IF(Selbstdeklaration!$F$76=B35,F35/20*Selbstdeklaration!$F$77,0)</f>
        <v>0</v>
      </c>
      <c r="B35" s="5">
        <v>74000</v>
      </c>
      <c r="C35" s="18">
        <f t="shared" si="11"/>
        <v>123.39500000000012</v>
      </c>
      <c r="D35" s="17">
        <f t="shared" si="12"/>
        <v>1.6675000000000017E-3</v>
      </c>
      <c r="F35" s="18">
        <f t="shared" si="10"/>
        <v>330.6049999999999</v>
      </c>
      <c r="G35" s="18"/>
      <c r="H35" s="18">
        <f t="shared" si="1"/>
        <v>330.6</v>
      </c>
      <c r="I35" s="18">
        <f t="shared" si="2"/>
        <v>495.9</v>
      </c>
      <c r="J35" s="18">
        <f t="shared" si="3"/>
        <v>661.2</v>
      </c>
      <c r="K35" s="18">
        <f t="shared" si="4"/>
        <v>826.5</v>
      </c>
      <c r="L35" s="18">
        <f t="shared" si="5"/>
        <v>991.8</v>
      </c>
      <c r="M35" s="18">
        <f t="shared" si="6"/>
        <v>1157.0999999999999</v>
      </c>
      <c r="N35" s="18">
        <f t="shared" si="7"/>
        <v>1322.4</v>
      </c>
      <c r="O35" s="18">
        <f t="shared" si="8"/>
        <v>1487.7</v>
      </c>
      <c r="P35" s="18">
        <f t="shared" si="9"/>
        <v>1653</v>
      </c>
    </row>
    <row r="36" spans="1:16" hidden="1" x14ac:dyDescent="0.3">
      <c r="A36" s="22">
        <f>IF(Selbstdeklaration!$F$76=B36,F36/20*Selbstdeklaration!$F$77,0)</f>
        <v>0</v>
      </c>
      <c r="B36" s="16">
        <v>74500</v>
      </c>
      <c r="C36" s="18">
        <f t="shared" si="11"/>
        <v>125.11787202380965</v>
      </c>
      <c r="D36" s="17">
        <f t="shared" si="12"/>
        <v>1.6794345238095255E-3</v>
      </c>
      <c r="F36" s="18">
        <f t="shared" si="10"/>
        <v>328.88212797619036</v>
      </c>
      <c r="G36" s="18"/>
      <c r="H36" s="18">
        <f t="shared" si="1"/>
        <v>328.9</v>
      </c>
      <c r="I36" s="18">
        <f t="shared" si="2"/>
        <v>493.3</v>
      </c>
      <c r="J36" s="18">
        <f t="shared" si="3"/>
        <v>657.8</v>
      </c>
      <c r="K36" s="18">
        <f t="shared" si="4"/>
        <v>822.2</v>
      </c>
      <c r="L36" s="18">
        <f t="shared" si="5"/>
        <v>986.6</v>
      </c>
      <c r="M36" s="18">
        <f t="shared" si="6"/>
        <v>1151.0999999999999</v>
      </c>
      <c r="N36" s="18">
        <f t="shared" si="7"/>
        <v>1315.5</v>
      </c>
      <c r="O36" s="18">
        <f t="shared" si="8"/>
        <v>1480</v>
      </c>
      <c r="P36" s="18">
        <f t="shared" si="9"/>
        <v>1644.4</v>
      </c>
    </row>
    <row r="37" spans="1:16" x14ac:dyDescent="0.3">
      <c r="A37" s="22">
        <f>IF(Selbstdeklaration!$F$76=B37,F37/20*Selbstdeklaration!$F$77,0)</f>
        <v>0</v>
      </c>
      <c r="B37" s="5">
        <v>75000</v>
      </c>
      <c r="C37" s="18">
        <f t="shared" si="11"/>
        <v>126.85267857142871</v>
      </c>
      <c r="D37" s="17">
        <f t="shared" si="12"/>
        <v>1.6913690476190494E-3</v>
      </c>
      <c r="F37" s="18">
        <f t="shared" si="10"/>
        <v>327.14732142857127</v>
      </c>
      <c r="G37" s="18"/>
      <c r="H37" s="18">
        <f t="shared" si="1"/>
        <v>327.10000000000002</v>
      </c>
      <c r="I37" s="18">
        <f t="shared" si="2"/>
        <v>490.7</v>
      </c>
      <c r="J37" s="18">
        <f t="shared" si="3"/>
        <v>654.29999999999995</v>
      </c>
      <c r="K37" s="18">
        <f t="shared" si="4"/>
        <v>817.9</v>
      </c>
      <c r="L37" s="18">
        <f t="shared" si="5"/>
        <v>981.4</v>
      </c>
      <c r="M37" s="18">
        <f t="shared" si="6"/>
        <v>1145</v>
      </c>
      <c r="N37" s="18">
        <f t="shared" si="7"/>
        <v>1308.5999999999999</v>
      </c>
      <c r="O37" s="18">
        <f t="shared" si="8"/>
        <v>1472.2</v>
      </c>
      <c r="P37" s="18">
        <f t="shared" si="9"/>
        <v>1635.7</v>
      </c>
    </row>
    <row r="38" spans="1:16" hidden="1" x14ac:dyDescent="0.3">
      <c r="A38" s="22">
        <f>IF(Selbstdeklaration!$F$76=B38,F38/20*Selbstdeklaration!$F$77,0)</f>
        <v>0</v>
      </c>
      <c r="B38" s="5">
        <v>75500</v>
      </c>
      <c r="C38" s="18">
        <f t="shared" si="11"/>
        <v>128.59941964285727</v>
      </c>
      <c r="D38" s="17">
        <f t="shared" si="12"/>
        <v>1.7033035714285733E-3</v>
      </c>
      <c r="F38" s="18">
        <f t="shared" si="10"/>
        <v>325.40058035714276</v>
      </c>
      <c r="G38" s="18"/>
      <c r="H38" s="18">
        <f t="shared" si="1"/>
        <v>325.39999999999998</v>
      </c>
      <c r="I38" s="18">
        <f t="shared" si="2"/>
        <v>488.1</v>
      </c>
      <c r="J38" s="18">
        <f t="shared" si="3"/>
        <v>650.79999999999995</v>
      </c>
      <c r="K38" s="18">
        <f t="shared" si="4"/>
        <v>813.5</v>
      </c>
      <c r="L38" s="18">
        <f t="shared" si="5"/>
        <v>976.2</v>
      </c>
      <c r="M38" s="18">
        <f t="shared" si="6"/>
        <v>1138.9000000000001</v>
      </c>
      <c r="N38" s="18">
        <f t="shared" si="7"/>
        <v>1301.5999999999999</v>
      </c>
      <c r="O38" s="18">
        <f t="shared" si="8"/>
        <v>1464.3</v>
      </c>
      <c r="P38" s="18">
        <f t="shared" si="9"/>
        <v>1627</v>
      </c>
    </row>
    <row r="39" spans="1:16" hidden="1" x14ac:dyDescent="0.3">
      <c r="A39" s="22">
        <f>IF(Selbstdeklaration!$F$76=B39,F39/20*Selbstdeklaration!$F$77,0)</f>
        <v>0</v>
      </c>
      <c r="B39" s="5">
        <v>76000</v>
      </c>
      <c r="C39" s="18">
        <f t="shared" si="11"/>
        <v>130.35809523809539</v>
      </c>
      <c r="D39" s="17">
        <f t="shared" si="12"/>
        <v>1.7152380952380971E-3</v>
      </c>
      <c r="F39" s="18">
        <f t="shared" si="10"/>
        <v>323.64190476190458</v>
      </c>
      <c r="G39" s="18"/>
      <c r="H39" s="18">
        <f t="shared" si="1"/>
        <v>323.60000000000002</v>
      </c>
      <c r="I39" s="18">
        <f t="shared" si="2"/>
        <v>485.5</v>
      </c>
      <c r="J39" s="18">
        <f t="shared" si="3"/>
        <v>647.29999999999995</v>
      </c>
      <c r="K39" s="18">
        <f t="shared" si="4"/>
        <v>809.1</v>
      </c>
      <c r="L39" s="18">
        <f t="shared" si="5"/>
        <v>970.9</v>
      </c>
      <c r="M39" s="18">
        <f t="shared" si="6"/>
        <v>1132.7</v>
      </c>
      <c r="N39" s="18">
        <f t="shared" si="7"/>
        <v>1294.5999999999999</v>
      </c>
      <c r="O39" s="18">
        <f t="shared" si="8"/>
        <v>1456.4</v>
      </c>
      <c r="P39" s="18">
        <f t="shared" si="9"/>
        <v>1618.2</v>
      </c>
    </row>
    <row r="40" spans="1:16" hidden="1" x14ac:dyDescent="0.3">
      <c r="A40" s="22">
        <f>IF(Selbstdeklaration!$F$76=B40,F40/20*Selbstdeklaration!$F$77,0)</f>
        <v>0</v>
      </c>
      <c r="B40" s="16">
        <v>76500</v>
      </c>
      <c r="C40" s="18">
        <f t="shared" si="11"/>
        <v>132.12870535714302</v>
      </c>
      <c r="D40" s="17">
        <f t="shared" si="12"/>
        <v>1.727172619047621E-3</v>
      </c>
      <c r="F40" s="18">
        <f t="shared" si="10"/>
        <v>321.87129464285698</v>
      </c>
      <c r="G40" s="18"/>
      <c r="H40" s="18">
        <f t="shared" si="1"/>
        <v>321.89999999999998</v>
      </c>
      <c r="I40" s="18">
        <f t="shared" si="2"/>
        <v>482.8</v>
      </c>
      <c r="J40" s="18">
        <f t="shared" si="3"/>
        <v>643.70000000000005</v>
      </c>
      <c r="K40" s="18">
        <f t="shared" si="4"/>
        <v>804.7</v>
      </c>
      <c r="L40" s="18">
        <f t="shared" si="5"/>
        <v>965.6</v>
      </c>
      <c r="M40" s="18">
        <f t="shared" si="6"/>
        <v>1126.5</v>
      </c>
      <c r="N40" s="18">
        <f t="shared" si="7"/>
        <v>1287.5</v>
      </c>
      <c r="O40" s="18">
        <f t="shared" si="8"/>
        <v>1448.4</v>
      </c>
      <c r="P40" s="18">
        <f t="shared" si="9"/>
        <v>1609.4</v>
      </c>
    </row>
    <row r="41" spans="1:16" hidden="1" x14ac:dyDescent="0.3">
      <c r="A41" s="22">
        <f>IF(Selbstdeklaration!$F$76=B41,F41/20*Selbstdeklaration!$F$77,0)</f>
        <v>0</v>
      </c>
      <c r="B41" s="5">
        <v>77000</v>
      </c>
      <c r="C41" s="18">
        <f t="shared" si="11"/>
        <v>133.91125000000017</v>
      </c>
      <c r="D41" s="17">
        <f t="shared" si="12"/>
        <v>1.7391071428571449E-3</v>
      </c>
      <c r="F41" s="18">
        <f t="shared" si="10"/>
        <v>320.08874999999983</v>
      </c>
      <c r="G41" s="18"/>
      <c r="H41" s="18">
        <f t="shared" si="1"/>
        <v>320.10000000000002</v>
      </c>
      <c r="I41" s="18">
        <f t="shared" si="2"/>
        <v>480.1</v>
      </c>
      <c r="J41" s="18">
        <f t="shared" si="3"/>
        <v>640.20000000000005</v>
      </c>
      <c r="K41" s="18">
        <f t="shared" si="4"/>
        <v>800.2</v>
      </c>
      <c r="L41" s="18">
        <f t="shared" si="5"/>
        <v>960.3</v>
      </c>
      <c r="M41" s="18">
        <f t="shared" si="6"/>
        <v>1120.3</v>
      </c>
      <c r="N41" s="18">
        <f t="shared" si="7"/>
        <v>1280.4000000000001</v>
      </c>
      <c r="O41" s="18">
        <f t="shared" si="8"/>
        <v>1440.4</v>
      </c>
      <c r="P41" s="18">
        <f t="shared" si="9"/>
        <v>1600.4</v>
      </c>
    </row>
    <row r="42" spans="1:16" hidden="1" x14ac:dyDescent="0.3">
      <c r="A42" s="22">
        <f>IF(Selbstdeklaration!$F$76=B42,F42/20*Selbstdeklaration!$F$77,0)</f>
        <v>0</v>
      </c>
      <c r="B42" s="5">
        <v>77500</v>
      </c>
      <c r="C42" s="18">
        <f t="shared" si="11"/>
        <v>135.70572916666683</v>
      </c>
      <c r="D42" s="17">
        <f t="shared" si="12"/>
        <v>1.7510416666666688E-3</v>
      </c>
      <c r="F42" s="18">
        <f t="shared" si="10"/>
        <v>318.29427083333314</v>
      </c>
      <c r="G42" s="18"/>
      <c r="H42" s="18">
        <f t="shared" si="1"/>
        <v>318.3</v>
      </c>
      <c r="I42" s="18">
        <f t="shared" si="2"/>
        <v>477.4</v>
      </c>
      <c r="J42" s="18">
        <f t="shared" si="3"/>
        <v>636.6</v>
      </c>
      <c r="K42" s="18">
        <f t="shared" si="4"/>
        <v>795.7</v>
      </c>
      <c r="L42" s="18">
        <f t="shared" si="5"/>
        <v>954.9</v>
      </c>
      <c r="M42" s="18">
        <f t="shared" si="6"/>
        <v>1114</v>
      </c>
      <c r="N42" s="18">
        <f t="shared" si="7"/>
        <v>1273.2</v>
      </c>
      <c r="O42" s="18">
        <f t="shared" si="8"/>
        <v>1432.3</v>
      </c>
      <c r="P42" s="18">
        <f t="shared" si="9"/>
        <v>1591.5</v>
      </c>
    </row>
    <row r="43" spans="1:16" hidden="1" x14ac:dyDescent="0.3">
      <c r="A43" s="22">
        <f>IF(Selbstdeklaration!$F$76=B43,F43/20*Selbstdeklaration!$F$77,0)</f>
        <v>0</v>
      </c>
      <c r="B43" s="5">
        <v>78000</v>
      </c>
      <c r="C43" s="18">
        <f t="shared" si="11"/>
        <v>137.51214285714303</v>
      </c>
      <c r="D43" s="17">
        <f t="shared" si="12"/>
        <v>1.7629761904761926E-3</v>
      </c>
      <c r="F43" s="18">
        <f t="shared" si="10"/>
        <v>316.48785714285697</v>
      </c>
      <c r="G43" s="18"/>
      <c r="H43" s="18">
        <f t="shared" si="1"/>
        <v>316.5</v>
      </c>
      <c r="I43" s="18">
        <f t="shared" si="2"/>
        <v>474.7</v>
      </c>
      <c r="J43" s="18">
        <f t="shared" si="3"/>
        <v>633</v>
      </c>
      <c r="K43" s="18">
        <f t="shared" si="4"/>
        <v>791.2</v>
      </c>
      <c r="L43" s="18">
        <f t="shared" si="5"/>
        <v>949.5</v>
      </c>
      <c r="M43" s="18">
        <f t="shared" si="6"/>
        <v>1107.7</v>
      </c>
      <c r="N43" s="18">
        <f t="shared" si="7"/>
        <v>1266</v>
      </c>
      <c r="O43" s="18">
        <f t="shared" si="8"/>
        <v>1424.2</v>
      </c>
      <c r="P43" s="18">
        <f t="shared" si="9"/>
        <v>1582.4</v>
      </c>
    </row>
    <row r="44" spans="1:16" hidden="1" x14ac:dyDescent="0.3">
      <c r="A44" s="22">
        <f>IF(Selbstdeklaration!$F$76=B44,F44/20*Selbstdeklaration!$F$77,0)</f>
        <v>0</v>
      </c>
      <c r="B44" s="5">
        <v>78500</v>
      </c>
      <c r="C44" s="18">
        <f t="shared" si="11"/>
        <v>139.33049107142875</v>
      </c>
      <c r="D44" s="17">
        <f t="shared" si="12"/>
        <v>1.7749107142857165E-3</v>
      </c>
      <c r="F44" s="18">
        <f t="shared" si="10"/>
        <v>314.66950892857125</v>
      </c>
      <c r="G44" s="18"/>
      <c r="H44" s="18">
        <f t="shared" si="1"/>
        <v>314.7</v>
      </c>
      <c r="I44" s="18">
        <f t="shared" si="2"/>
        <v>472</v>
      </c>
      <c r="J44" s="18">
        <f t="shared" si="3"/>
        <v>629.29999999999995</v>
      </c>
      <c r="K44" s="18">
        <f t="shared" si="4"/>
        <v>786.7</v>
      </c>
      <c r="L44" s="18">
        <f t="shared" si="5"/>
        <v>944</v>
      </c>
      <c r="M44" s="18">
        <f t="shared" si="6"/>
        <v>1101.3</v>
      </c>
      <c r="N44" s="18">
        <f t="shared" si="7"/>
        <v>1258.7</v>
      </c>
      <c r="O44" s="18">
        <f t="shared" si="8"/>
        <v>1416</v>
      </c>
      <c r="P44" s="18">
        <f t="shared" si="9"/>
        <v>1573.3</v>
      </c>
    </row>
    <row r="45" spans="1:16" hidden="1" x14ac:dyDescent="0.3">
      <c r="A45" s="22">
        <f>IF(Selbstdeklaration!$F$76=B45,F45/20*Selbstdeklaration!$F$77,0)</f>
        <v>0</v>
      </c>
      <c r="B45" s="16">
        <v>79000</v>
      </c>
      <c r="C45" s="18">
        <f t="shared" si="11"/>
        <v>141.16077380952399</v>
      </c>
      <c r="D45" s="17">
        <f t="shared" si="12"/>
        <v>1.7868452380952404E-3</v>
      </c>
      <c r="F45" s="18">
        <f t="shared" si="10"/>
        <v>312.83922619047598</v>
      </c>
      <c r="G45" s="18"/>
      <c r="H45" s="18">
        <f t="shared" si="1"/>
        <v>312.8</v>
      </c>
      <c r="I45" s="18">
        <f t="shared" si="2"/>
        <v>469.3</v>
      </c>
      <c r="J45" s="18">
        <f t="shared" si="3"/>
        <v>625.70000000000005</v>
      </c>
      <c r="K45" s="18">
        <f t="shared" si="4"/>
        <v>782.1</v>
      </c>
      <c r="L45" s="18">
        <f t="shared" si="5"/>
        <v>938.5</v>
      </c>
      <c r="M45" s="18">
        <f t="shared" si="6"/>
        <v>1094.9000000000001</v>
      </c>
      <c r="N45" s="18">
        <f t="shared" si="7"/>
        <v>1251.4000000000001</v>
      </c>
      <c r="O45" s="18">
        <f t="shared" si="8"/>
        <v>1407.8</v>
      </c>
      <c r="P45" s="18">
        <f t="shared" si="9"/>
        <v>1564.2</v>
      </c>
    </row>
    <row r="46" spans="1:16" hidden="1" x14ac:dyDescent="0.3">
      <c r="A46" s="22">
        <f>IF(Selbstdeklaration!$F$76=B46,F46/20*Selbstdeklaration!$F$77,0)</f>
        <v>0</v>
      </c>
      <c r="B46" s="5">
        <v>79500</v>
      </c>
      <c r="C46" s="18">
        <f t="shared" si="11"/>
        <v>143.00299107142877</v>
      </c>
      <c r="D46" s="17">
        <f t="shared" si="12"/>
        <v>1.7987797619047642E-3</v>
      </c>
      <c r="F46" s="18">
        <f t="shared" si="10"/>
        <v>310.99700892857123</v>
      </c>
      <c r="G46" s="18"/>
      <c r="H46" s="18">
        <f t="shared" si="1"/>
        <v>311</v>
      </c>
      <c r="I46" s="18">
        <f t="shared" si="2"/>
        <v>466.5</v>
      </c>
      <c r="J46" s="18">
        <f t="shared" si="3"/>
        <v>622</v>
      </c>
      <c r="K46" s="18">
        <f t="shared" si="4"/>
        <v>777.5</v>
      </c>
      <c r="L46" s="18">
        <f t="shared" si="5"/>
        <v>933</v>
      </c>
      <c r="M46" s="18">
        <f t="shared" si="6"/>
        <v>1088.5</v>
      </c>
      <c r="N46" s="18">
        <f t="shared" si="7"/>
        <v>1244</v>
      </c>
      <c r="O46" s="18">
        <f t="shared" si="8"/>
        <v>1399.5</v>
      </c>
      <c r="P46" s="18">
        <f t="shared" si="9"/>
        <v>1555</v>
      </c>
    </row>
    <row r="47" spans="1:16" x14ac:dyDescent="0.3">
      <c r="A47" s="22">
        <f>IF(Selbstdeklaration!$F$76=B47,F47/20*Selbstdeklaration!$F$77,0)</f>
        <v>0</v>
      </c>
      <c r="B47" s="5">
        <v>80000</v>
      </c>
      <c r="C47" s="18">
        <f t="shared" si="11"/>
        <v>144.85714285714306</v>
      </c>
      <c r="D47" s="17">
        <f t="shared" si="12"/>
        <v>1.8107142857142881E-3</v>
      </c>
      <c r="F47" s="18">
        <f t="shared" si="10"/>
        <v>309.14285714285694</v>
      </c>
      <c r="G47" s="18"/>
      <c r="H47" s="18">
        <f t="shared" si="1"/>
        <v>309.10000000000002</v>
      </c>
      <c r="I47" s="18">
        <f t="shared" si="2"/>
        <v>463.7</v>
      </c>
      <c r="J47" s="18">
        <f t="shared" si="3"/>
        <v>618.29999999999995</v>
      </c>
      <c r="K47" s="18">
        <f t="shared" si="4"/>
        <v>772.9</v>
      </c>
      <c r="L47" s="18">
        <f t="shared" si="5"/>
        <v>927.4</v>
      </c>
      <c r="M47" s="18">
        <f t="shared" si="6"/>
        <v>1082</v>
      </c>
      <c r="N47" s="18">
        <f t="shared" si="7"/>
        <v>1236.5999999999999</v>
      </c>
      <c r="O47" s="18">
        <f t="shared" si="8"/>
        <v>1391.1</v>
      </c>
      <c r="P47" s="18">
        <f t="shared" si="9"/>
        <v>1545.7</v>
      </c>
    </row>
    <row r="48" spans="1:16" hidden="1" x14ac:dyDescent="0.3">
      <c r="A48" s="22">
        <f>IF(Selbstdeklaration!$F$76=B48,F48/20*Selbstdeklaration!$F$77,0)</f>
        <v>0</v>
      </c>
      <c r="B48" s="5">
        <v>80500</v>
      </c>
      <c r="C48" s="18">
        <f t="shared" si="11"/>
        <v>146.72322916666687</v>
      </c>
      <c r="D48" s="17">
        <f t="shared" si="12"/>
        <v>1.822648809523812E-3</v>
      </c>
      <c r="F48" s="18">
        <f t="shared" si="10"/>
        <v>307.2767708333331</v>
      </c>
      <c r="G48" s="18"/>
      <c r="H48" s="18">
        <f t="shared" si="1"/>
        <v>307.3</v>
      </c>
      <c r="I48" s="18">
        <f t="shared" si="2"/>
        <v>460.9</v>
      </c>
      <c r="J48" s="18">
        <f t="shared" si="3"/>
        <v>614.6</v>
      </c>
      <c r="K48" s="18">
        <f t="shared" si="4"/>
        <v>768.2</v>
      </c>
      <c r="L48" s="18">
        <f t="shared" si="5"/>
        <v>921.8</v>
      </c>
      <c r="M48" s="18">
        <f t="shared" si="6"/>
        <v>1075.5</v>
      </c>
      <c r="N48" s="18">
        <f t="shared" si="7"/>
        <v>1229.0999999999999</v>
      </c>
      <c r="O48" s="18">
        <f t="shared" si="8"/>
        <v>1382.7</v>
      </c>
      <c r="P48" s="18">
        <f t="shared" si="9"/>
        <v>1536.4</v>
      </c>
    </row>
    <row r="49" spans="1:16" hidden="1" x14ac:dyDescent="0.3">
      <c r="A49" s="22">
        <f>IF(Selbstdeklaration!$F$76=B49,F49/20*Selbstdeklaration!$F$77,0)</f>
        <v>0</v>
      </c>
      <c r="B49" s="16">
        <v>81000</v>
      </c>
      <c r="C49" s="18">
        <f t="shared" si="11"/>
        <v>148.60125000000019</v>
      </c>
      <c r="D49" s="17">
        <f t="shared" si="12"/>
        <v>1.8345833333333359E-3</v>
      </c>
      <c r="F49" s="18">
        <f t="shared" si="10"/>
        <v>305.39874999999984</v>
      </c>
      <c r="G49" s="18"/>
      <c r="H49" s="18">
        <f t="shared" si="1"/>
        <v>305.39999999999998</v>
      </c>
      <c r="I49" s="18">
        <f t="shared" si="2"/>
        <v>458.1</v>
      </c>
      <c r="J49" s="18">
        <f t="shared" si="3"/>
        <v>610.79999999999995</v>
      </c>
      <c r="K49" s="18">
        <f t="shared" si="4"/>
        <v>763.5</v>
      </c>
      <c r="L49" s="18">
        <f t="shared" si="5"/>
        <v>916.2</v>
      </c>
      <c r="M49" s="18">
        <f t="shared" si="6"/>
        <v>1068.9000000000001</v>
      </c>
      <c r="N49" s="18">
        <f t="shared" si="7"/>
        <v>1221.5999999999999</v>
      </c>
      <c r="O49" s="18">
        <f t="shared" si="8"/>
        <v>1374.3</v>
      </c>
      <c r="P49" s="18">
        <f t="shared" si="9"/>
        <v>1527</v>
      </c>
    </row>
    <row r="50" spans="1:16" hidden="1" x14ac:dyDescent="0.3">
      <c r="A50" s="22">
        <f>IF(Selbstdeklaration!$F$76=B50,F50/20*Selbstdeklaration!$F$77,0)</f>
        <v>0</v>
      </c>
      <c r="B50" s="5">
        <v>81500</v>
      </c>
      <c r="C50" s="18">
        <f t="shared" si="11"/>
        <v>150.49120535714306</v>
      </c>
      <c r="D50" s="17">
        <f t="shared" si="12"/>
        <v>1.8465178571428597E-3</v>
      </c>
      <c r="F50" s="18">
        <f t="shared" si="10"/>
        <v>303.50879464285697</v>
      </c>
      <c r="G50" s="18"/>
      <c r="H50" s="18">
        <f t="shared" si="1"/>
        <v>303.5</v>
      </c>
      <c r="I50" s="18">
        <f t="shared" si="2"/>
        <v>455.3</v>
      </c>
      <c r="J50" s="18">
        <f t="shared" si="3"/>
        <v>607</v>
      </c>
      <c r="K50" s="18">
        <f t="shared" si="4"/>
        <v>758.8</v>
      </c>
      <c r="L50" s="18">
        <f t="shared" si="5"/>
        <v>910.5</v>
      </c>
      <c r="M50" s="18">
        <f t="shared" si="6"/>
        <v>1062.3</v>
      </c>
      <c r="N50" s="18">
        <f t="shared" si="7"/>
        <v>1214</v>
      </c>
      <c r="O50" s="18">
        <f t="shared" si="8"/>
        <v>1365.8</v>
      </c>
      <c r="P50" s="18">
        <f t="shared" si="9"/>
        <v>1517.5</v>
      </c>
    </row>
    <row r="51" spans="1:16" hidden="1" x14ac:dyDescent="0.3">
      <c r="A51" s="22">
        <f>IF(Selbstdeklaration!$F$76=B51,F51/20*Selbstdeklaration!$F$77,0)</f>
        <v>0</v>
      </c>
      <c r="B51" s="5">
        <v>82000</v>
      </c>
      <c r="C51" s="18">
        <f t="shared" si="11"/>
        <v>152.39309523809544</v>
      </c>
      <c r="D51" s="17">
        <f t="shared" si="12"/>
        <v>1.8584523809523836E-3</v>
      </c>
      <c r="F51" s="18">
        <f t="shared" si="10"/>
        <v>301.60690476190456</v>
      </c>
      <c r="G51" s="18"/>
      <c r="H51" s="18">
        <f t="shared" si="1"/>
        <v>301.60000000000002</v>
      </c>
      <c r="I51" s="18">
        <f t="shared" si="2"/>
        <v>452.4</v>
      </c>
      <c r="J51" s="18">
        <f t="shared" si="3"/>
        <v>603.20000000000005</v>
      </c>
      <c r="K51" s="18">
        <f t="shared" si="4"/>
        <v>754</v>
      </c>
      <c r="L51" s="18">
        <f t="shared" si="5"/>
        <v>904.8</v>
      </c>
      <c r="M51" s="18">
        <f t="shared" si="6"/>
        <v>1055.5999999999999</v>
      </c>
      <c r="N51" s="18">
        <f t="shared" si="7"/>
        <v>1206.4000000000001</v>
      </c>
      <c r="O51" s="18">
        <f t="shared" si="8"/>
        <v>1357.2</v>
      </c>
      <c r="P51" s="18">
        <f t="shared" si="9"/>
        <v>1508</v>
      </c>
    </row>
    <row r="52" spans="1:16" hidden="1" x14ac:dyDescent="0.3">
      <c r="A52" s="22">
        <f>IF(Selbstdeklaration!$F$76=B52,F52/20*Selbstdeklaration!$F$77,0)</f>
        <v>0</v>
      </c>
      <c r="B52" s="5">
        <v>82500</v>
      </c>
      <c r="C52" s="18">
        <f t="shared" si="11"/>
        <v>154.30691964285737</v>
      </c>
      <c r="D52" s="17">
        <f t="shared" si="12"/>
        <v>1.8703869047619075E-3</v>
      </c>
      <c r="F52" s="18">
        <f t="shared" si="10"/>
        <v>299.69308035714266</v>
      </c>
      <c r="G52" s="18"/>
      <c r="H52" s="18">
        <f t="shared" si="1"/>
        <v>299.7</v>
      </c>
      <c r="I52" s="18">
        <f t="shared" si="2"/>
        <v>449.5</v>
      </c>
      <c r="J52" s="18">
        <f t="shared" si="3"/>
        <v>599.4</v>
      </c>
      <c r="K52" s="18">
        <f t="shared" si="4"/>
        <v>749.2</v>
      </c>
      <c r="L52" s="18">
        <f t="shared" si="5"/>
        <v>899.1</v>
      </c>
      <c r="M52" s="18">
        <f t="shared" si="6"/>
        <v>1048.9000000000001</v>
      </c>
      <c r="N52" s="18">
        <f t="shared" si="7"/>
        <v>1198.8</v>
      </c>
      <c r="O52" s="18">
        <f t="shared" si="8"/>
        <v>1348.6</v>
      </c>
      <c r="P52" s="18">
        <f t="shared" si="9"/>
        <v>1498.5</v>
      </c>
    </row>
    <row r="53" spans="1:16" hidden="1" x14ac:dyDescent="0.3">
      <c r="A53" s="22">
        <f>IF(Selbstdeklaration!$F$76=B53,F53/20*Selbstdeklaration!$F$77,0)</f>
        <v>0</v>
      </c>
      <c r="B53" s="16">
        <v>83000</v>
      </c>
      <c r="C53" s="18">
        <f t="shared" si="11"/>
        <v>156.23267857142881</v>
      </c>
      <c r="D53" s="17">
        <f t="shared" si="12"/>
        <v>1.8823214285714313E-3</v>
      </c>
      <c r="F53" s="18">
        <f t="shared" si="10"/>
        <v>297.76732142857122</v>
      </c>
      <c r="G53" s="18"/>
      <c r="H53" s="18">
        <f t="shared" si="1"/>
        <v>297.8</v>
      </c>
      <c r="I53" s="18">
        <f t="shared" si="2"/>
        <v>446.7</v>
      </c>
      <c r="J53" s="18">
        <f t="shared" si="3"/>
        <v>595.5</v>
      </c>
      <c r="K53" s="18">
        <f t="shared" si="4"/>
        <v>744.4</v>
      </c>
      <c r="L53" s="18">
        <f t="shared" si="5"/>
        <v>893.3</v>
      </c>
      <c r="M53" s="18">
        <f t="shared" si="6"/>
        <v>1042.2</v>
      </c>
      <c r="N53" s="18">
        <f t="shared" si="7"/>
        <v>1191.0999999999999</v>
      </c>
      <c r="O53" s="18">
        <f t="shared" si="8"/>
        <v>1340</v>
      </c>
      <c r="P53" s="18">
        <f t="shared" si="9"/>
        <v>1488.8</v>
      </c>
    </row>
    <row r="54" spans="1:16" hidden="1" x14ac:dyDescent="0.3">
      <c r="A54" s="22">
        <f>IF(Selbstdeklaration!$F$76=B54,F54/20*Selbstdeklaration!$F$77,0)</f>
        <v>0</v>
      </c>
      <c r="B54" s="5">
        <v>83500</v>
      </c>
      <c r="C54" s="18">
        <f t="shared" si="11"/>
        <v>158.17037202380976</v>
      </c>
      <c r="D54" s="17">
        <f t="shared" si="12"/>
        <v>1.8942559523809552E-3</v>
      </c>
      <c r="F54" s="18">
        <f t="shared" si="10"/>
        <v>295.82962797619024</v>
      </c>
      <c r="G54" s="18"/>
      <c r="H54" s="18">
        <f t="shared" si="1"/>
        <v>295.8</v>
      </c>
      <c r="I54" s="18">
        <f t="shared" si="2"/>
        <v>443.7</v>
      </c>
      <c r="J54" s="18">
        <f t="shared" si="3"/>
        <v>591.70000000000005</v>
      </c>
      <c r="K54" s="18">
        <f t="shared" si="4"/>
        <v>739.6</v>
      </c>
      <c r="L54" s="18">
        <f t="shared" si="5"/>
        <v>887.5</v>
      </c>
      <c r="M54" s="18">
        <f t="shared" si="6"/>
        <v>1035.4000000000001</v>
      </c>
      <c r="N54" s="18">
        <f t="shared" si="7"/>
        <v>1183.3</v>
      </c>
      <c r="O54" s="18">
        <f t="shared" si="8"/>
        <v>1331.2</v>
      </c>
      <c r="P54" s="18">
        <f t="shared" si="9"/>
        <v>1479.1</v>
      </c>
    </row>
    <row r="55" spans="1:16" hidden="1" x14ac:dyDescent="0.3">
      <c r="A55" s="22">
        <f>IF(Selbstdeklaration!$F$76=B55,F55/20*Selbstdeklaration!$F$77,0)</f>
        <v>0</v>
      </c>
      <c r="B55" s="5">
        <v>84000</v>
      </c>
      <c r="C55" s="18">
        <f t="shared" si="11"/>
        <v>160.12000000000023</v>
      </c>
      <c r="D55" s="17">
        <f t="shared" si="12"/>
        <v>1.9061904761904791E-3</v>
      </c>
      <c r="F55" s="18">
        <f t="shared" si="10"/>
        <v>293.87999999999977</v>
      </c>
      <c r="G55" s="18"/>
      <c r="H55" s="18">
        <f t="shared" si="1"/>
        <v>293.89999999999998</v>
      </c>
      <c r="I55" s="18">
        <f t="shared" si="2"/>
        <v>440.8</v>
      </c>
      <c r="J55" s="18">
        <f t="shared" si="3"/>
        <v>587.79999999999995</v>
      </c>
      <c r="K55" s="18">
        <f t="shared" si="4"/>
        <v>734.7</v>
      </c>
      <c r="L55" s="18">
        <f t="shared" si="5"/>
        <v>881.6</v>
      </c>
      <c r="M55" s="18">
        <f t="shared" si="6"/>
        <v>1028.5999999999999</v>
      </c>
      <c r="N55" s="18">
        <f t="shared" si="7"/>
        <v>1175.5</v>
      </c>
      <c r="O55" s="18">
        <f t="shared" si="8"/>
        <v>1322.5</v>
      </c>
      <c r="P55" s="18">
        <f t="shared" si="9"/>
        <v>1469.4</v>
      </c>
    </row>
    <row r="56" spans="1:16" hidden="1" x14ac:dyDescent="0.3">
      <c r="A56" s="22">
        <f>IF(Selbstdeklaration!$F$76=B56,F56/20*Selbstdeklaration!$F$77,0)</f>
        <v>0</v>
      </c>
      <c r="B56" s="5">
        <v>84500</v>
      </c>
      <c r="C56" s="18">
        <f t="shared" si="11"/>
        <v>162.08156250000025</v>
      </c>
      <c r="D56" s="17">
        <f t="shared" si="12"/>
        <v>1.9181250000000029E-3</v>
      </c>
      <c r="F56" s="18">
        <f t="shared" si="10"/>
        <v>291.91843749999975</v>
      </c>
      <c r="G56" s="18"/>
      <c r="H56" s="18">
        <f t="shared" si="1"/>
        <v>291.89999999999998</v>
      </c>
      <c r="I56" s="18">
        <f t="shared" si="2"/>
        <v>437.9</v>
      </c>
      <c r="J56" s="18">
        <f t="shared" si="3"/>
        <v>583.79999999999995</v>
      </c>
      <c r="K56" s="18">
        <f t="shared" si="4"/>
        <v>729.8</v>
      </c>
      <c r="L56" s="18">
        <f t="shared" si="5"/>
        <v>875.8</v>
      </c>
      <c r="M56" s="18">
        <f t="shared" si="6"/>
        <v>1021.7</v>
      </c>
      <c r="N56" s="18">
        <f t="shared" si="7"/>
        <v>1167.7</v>
      </c>
      <c r="O56" s="18">
        <f t="shared" si="8"/>
        <v>1313.6</v>
      </c>
      <c r="P56" s="18">
        <f t="shared" si="9"/>
        <v>1459.6</v>
      </c>
    </row>
    <row r="57" spans="1:16" x14ac:dyDescent="0.3">
      <c r="A57" s="22">
        <f>IF(Selbstdeklaration!$F$76=B57,F57/20*Selbstdeklaration!$F$77,0)</f>
        <v>0</v>
      </c>
      <c r="B57" s="16">
        <v>85000</v>
      </c>
      <c r="C57" s="18">
        <f t="shared" si="11"/>
        <v>164.05505952380977</v>
      </c>
      <c r="D57" s="17">
        <f t="shared" si="12"/>
        <v>1.9300595238095268E-3</v>
      </c>
      <c r="F57" s="18">
        <f t="shared" si="10"/>
        <v>289.94494047619025</v>
      </c>
      <c r="G57" s="18"/>
      <c r="H57" s="18">
        <f t="shared" si="1"/>
        <v>289.89999999999998</v>
      </c>
      <c r="I57" s="18">
        <f t="shared" si="2"/>
        <v>434.9</v>
      </c>
      <c r="J57" s="18">
        <f t="shared" si="3"/>
        <v>579.9</v>
      </c>
      <c r="K57" s="18">
        <f t="shared" si="4"/>
        <v>724.9</v>
      </c>
      <c r="L57" s="18">
        <f t="shared" si="5"/>
        <v>869.8</v>
      </c>
      <c r="M57" s="18">
        <f t="shared" si="6"/>
        <v>1014.8</v>
      </c>
      <c r="N57" s="18">
        <f t="shared" si="7"/>
        <v>1159.8</v>
      </c>
      <c r="O57" s="18">
        <f t="shared" si="8"/>
        <v>1304.8</v>
      </c>
      <c r="P57" s="18">
        <f t="shared" si="9"/>
        <v>1449.7</v>
      </c>
    </row>
    <row r="58" spans="1:16" hidden="1" x14ac:dyDescent="0.3">
      <c r="A58" s="22">
        <f>IF(Selbstdeklaration!$F$76=B58,F58/20*Selbstdeklaration!$F$77,0)</f>
        <v>0</v>
      </c>
      <c r="B58" s="5">
        <v>85500</v>
      </c>
      <c r="C58" s="18">
        <f t="shared" si="11"/>
        <v>166.04049107142885</v>
      </c>
      <c r="D58" s="17">
        <f t="shared" si="12"/>
        <v>1.9419940476190507E-3</v>
      </c>
      <c r="F58" s="18">
        <f t="shared" si="10"/>
        <v>287.95950892857115</v>
      </c>
      <c r="G58" s="18"/>
      <c r="H58" s="18">
        <f t="shared" si="1"/>
        <v>288</v>
      </c>
      <c r="I58" s="18">
        <f t="shared" si="2"/>
        <v>431.9</v>
      </c>
      <c r="J58" s="18">
        <f t="shared" si="3"/>
        <v>575.9</v>
      </c>
      <c r="K58" s="18">
        <f t="shared" si="4"/>
        <v>719.9</v>
      </c>
      <c r="L58" s="18">
        <f t="shared" si="5"/>
        <v>863.9</v>
      </c>
      <c r="M58" s="18">
        <f t="shared" si="6"/>
        <v>1007.9</v>
      </c>
      <c r="N58" s="18">
        <f t="shared" si="7"/>
        <v>1151.8</v>
      </c>
      <c r="O58" s="18">
        <f t="shared" si="8"/>
        <v>1295.8</v>
      </c>
      <c r="P58" s="18">
        <f t="shared" si="9"/>
        <v>1439.8</v>
      </c>
    </row>
    <row r="59" spans="1:16" hidden="1" x14ac:dyDescent="0.3">
      <c r="A59" s="22">
        <f>IF(Selbstdeklaration!$F$76=B59,F59/20*Selbstdeklaration!$F$77,0)</f>
        <v>0</v>
      </c>
      <c r="B59" s="5">
        <v>86000</v>
      </c>
      <c r="C59" s="18">
        <f t="shared" si="11"/>
        <v>168.0378571428574</v>
      </c>
      <c r="D59" s="17">
        <f t="shared" si="12"/>
        <v>1.9539285714285743E-3</v>
      </c>
      <c r="F59" s="18">
        <f t="shared" si="10"/>
        <v>285.96214285714257</v>
      </c>
      <c r="G59" s="18"/>
      <c r="H59" s="18">
        <f t="shared" si="1"/>
        <v>286</v>
      </c>
      <c r="I59" s="18">
        <f t="shared" si="2"/>
        <v>428.9</v>
      </c>
      <c r="J59" s="18">
        <f t="shared" si="3"/>
        <v>571.9</v>
      </c>
      <c r="K59" s="18">
        <f t="shared" si="4"/>
        <v>714.9</v>
      </c>
      <c r="L59" s="18">
        <f t="shared" si="5"/>
        <v>857.9</v>
      </c>
      <c r="M59" s="18">
        <f t="shared" si="6"/>
        <v>1000.9</v>
      </c>
      <c r="N59" s="18">
        <f t="shared" si="7"/>
        <v>1143.8</v>
      </c>
      <c r="O59" s="18">
        <f t="shared" si="8"/>
        <v>1286.8</v>
      </c>
      <c r="P59" s="18">
        <f t="shared" si="9"/>
        <v>1429.8</v>
      </c>
    </row>
    <row r="60" spans="1:16" hidden="1" x14ac:dyDescent="0.3">
      <c r="A60" s="22">
        <f>IF(Selbstdeklaration!$F$76=B60,F60/20*Selbstdeklaration!$F$77,0)</f>
        <v>0</v>
      </c>
      <c r="B60" s="5">
        <v>86500</v>
      </c>
      <c r="C60" s="18">
        <f t="shared" si="11"/>
        <v>170.04715773809551</v>
      </c>
      <c r="D60" s="17">
        <f t="shared" si="12"/>
        <v>1.9658630952380982E-3</v>
      </c>
      <c r="F60" s="18">
        <f t="shared" si="10"/>
        <v>283.95284226190449</v>
      </c>
      <c r="G60" s="18"/>
      <c r="H60" s="18">
        <f t="shared" si="1"/>
        <v>284</v>
      </c>
      <c r="I60" s="18">
        <f t="shared" si="2"/>
        <v>425.9</v>
      </c>
      <c r="J60" s="18">
        <f t="shared" si="3"/>
        <v>567.9</v>
      </c>
      <c r="K60" s="18">
        <f t="shared" si="4"/>
        <v>709.9</v>
      </c>
      <c r="L60" s="18">
        <f t="shared" si="5"/>
        <v>851.9</v>
      </c>
      <c r="M60" s="18">
        <f t="shared" si="6"/>
        <v>993.8</v>
      </c>
      <c r="N60" s="18">
        <f t="shared" si="7"/>
        <v>1135.8</v>
      </c>
      <c r="O60" s="18">
        <f t="shared" si="8"/>
        <v>1277.8</v>
      </c>
      <c r="P60" s="18">
        <f t="shared" si="9"/>
        <v>1419.8</v>
      </c>
    </row>
    <row r="61" spans="1:16" hidden="1" x14ac:dyDescent="0.3">
      <c r="A61" s="22">
        <f>IF(Selbstdeklaration!$F$76=B61,F61/20*Selbstdeklaration!$F$77,0)</f>
        <v>0</v>
      </c>
      <c r="B61" s="16">
        <v>87000</v>
      </c>
      <c r="C61" s="18">
        <f t="shared" si="11"/>
        <v>172.06839285714312</v>
      </c>
      <c r="D61" s="17">
        <f t="shared" si="12"/>
        <v>1.9777976190476221E-3</v>
      </c>
      <c r="F61" s="18">
        <f t="shared" si="10"/>
        <v>281.93160714285688</v>
      </c>
      <c r="G61" s="18"/>
      <c r="H61" s="18">
        <f t="shared" si="1"/>
        <v>281.89999999999998</v>
      </c>
      <c r="I61" s="18">
        <f t="shared" si="2"/>
        <v>422.9</v>
      </c>
      <c r="J61" s="18">
        <f t="shared" si="3"/>
        <v>563.9</v>
      </c>
      <c r="K61" s="18">
        <f t="shared" si="4"/>
        <v>704.8</v>
      </c>
      <c r="L61" s="18">
        <f t="shared" si="5"/>
        <v>845.8</v>
      </c>
      <c r="M61" s="18">
        <f t="shared" si="6"/>
        <v>986.8</v>
      </c>
      <c r="N61" s="18">
        <f t="shared" si="7"/>
        <v>1127.7</v>
      </c>
      <c r="O61" s="18">
        <f t="shared" si="8"/>
        <v>1268.7</v>
      </c>
      <c r="P61" s="18">
        <f t="shared" si="9"/>
        <v>1409.7</v>
      </c>
    </row>
    <row r="62" spans="1:16" hidden="1" x14ac:dyDescent="0.3">
      <c r="A62" s="22">
        <f>IF(Selbstdeklaration!$F$76=B62,F62/20*Selbstdeklaration!$F$77,0)</f>
        <v>0</v>
      </c>
      <c r="B62" s="5">
        <v>87500</v>
      </c>
      <c r="C62" s="18">
        <f t="shared" si="11"/>
        <v>174.10156250000028</v>
      </c>
      <c r="D62" s="17">
        <f t="shared" si="12"/>
        <v>1.989732142857146E-3</v>
      </c>
      <c r="F62" s="18">
        <f t="shared" si="10"/>
        <v>279.89843749999972</v>
      </c>
      <c r="G62" s="18"/>
      <c r="H62" s="18">
        <f t="shared" si="1"/>
        <v>279.89999999999998</v>
      </c>
      <c r="I62" s="18">
        <f t="shared" si="2"/>
        <v>419.8</v>
      </c>
      <c r="J62" s="18">
        <f t="shared" si="3"/>
        <v>559.79999999999995</v>
      </c>
      <c r="K62" s="18">
        <f t="shared" si="4"/>
        <v>699.7</v>
      </c>
      <c r="L62" s="18">
        <f t="shared" si="5"/>
        <v>839.7</v>
      </c>
      <c r="M62" s="18">
        <f t="shared" si="6"/>
        <v>979.6</v>
      </c>
      <c r="N62" s="18">
        <f t="shared" si="7"/>
        <v>1119.5999999999999</v>
      </c>
      <c r="O62" s="18">
        <f t="shared" si="8"/>
        <v>1259.5</v>
      </c>
      <c r="P62" s="18">
        <f t="shared" si="9"/>
        <v>1399.5</v>
      </c>
    </row>
    <row r="63" spans="1:16" hidden="1" x14ac:dyDescent="0.3">
      <c r="A63" s="22">
        <f>IF(Selbstdeklaration!$F$76=B63,F63/20*Selbstdeklaration!$F$77,0)</f>
        <v>0</v>
      </c>
      <c r="B63" s="5">
        <v>88000</v>
      </c>
      <c r="C63" s="18">
        <f t="shared" si="11"/>
        <v>176.14666666666693</v>
      </c>
      <c r="D63" s="17">
        <f t="shared" si="12"/>
        <v>2.0016666666666698E-3</v>
      </c>
      <c r="F63" s="18">
        <f t="shared" si="10"/>
        <v>277.85333333333307</v>
      </c>
      <c r="G63" s="18"/>
      <c r="H63" s="18">
        <f t="shared" si="1"/>
        <v>277.89999999999998</v>
      </c>
      <c r="I63" s="18">
        <f t="shared" si="2"/>
        <v>416.8</v>
      </c>
      <c r="J63" s="18">
        <f t="shared" si="3"/>
        <v>555.70000000000005</v>
      </c>
      <c r="K63" s="18">
        <f t="shared" si="4"/>
        <v>694.6</v>
      </c>
      <c r="L63" s="18">
        <f t="shared" si="5"/>
        <v>833.6</v>
      </c>
      <c r="M63" s="18">
        <f t="shared" si="6"/>
        <v>972.5</v>
      </c>
      <c r="N63" s="18">
        <f t="shared" si="7"/>
        <v>1111.4000000000001</v>
      </c>
      <c r="O63" s="18">
        <f t="shared" si="8"/>
        <v>1250.3</v>
      </c>
      <c r="P63" s="18">
        <f t="shared" si="9"/>
        <v>1389.3</v>
      </c>
    </row>
    <row r="64" spans="1:16" hidden="1" x14ac:dyDescent="0.3">
      <c r="A64" s="22">
        <f>IF(Selbstdeklaration!$F$76=B64,F64/20*Selbstdeklaration!$F$77,0)</f>
        <v>0</v>
      </c>
      <c r="B64" s="5">
        <v>88500</v>
      </c>
      <c r="C64" s="18">
        <f t="shared" si="11"/>
        <v>178.20370535714315</v>
      </c>
      <c r="D64" s="17">
        <f t="shared" si="12"/>
        <v>2.0136011904761937E-3</v>
      </c>
      <c r="F64" s="18">
        <f t="shared" si="10"/>
        <v>275.79629464285688</v>
      </c>
      <c r="G64" s="18"/>
      <c r="H64" s="18">
        <f t="shared" si="1"/>
        <v>275.8</v>
      </c>
      <c r="I64" s="18">
        <f t="shared" si="2"/>
        <v>413.7</v>
      </c>
      <c r="J64" s="18">
        <f t="shared" si="3"/>
        <v>551.6</v>
      </c>
      <c r="K64" s="18">
        <f t="shared" si="4"/>
        <v>689.5</v>
      </c>
      <c r="L64" s="18">
        <f t="shared" si="5"/>
        <v>827.4</v>
      </c>
      <c r="M64" s="18">
        <f t="shared" si="6"/>
        <v>965.3</v>
      </c>
      <c r="N64" s="18">
        <f t="shared" si="7"/>
        <v>1103.2</v>
      </c>
      <c r="O64" s="18">
        <f t="shared" si="8"/>
        <v>1241.0999999999999</v>
      </c>
      <c r="P64" s="18">
        <f t="shared" si="9"/>
        <v>1379</v>
      </c>
    </row>
    <row r="65" spans="1:16" hidden="1" x14ac:dyDescent="0.3">
      <c r="A65" s="22">
        <f>IF(Selbstdeklaration!$F$76=B65,F65/20*Selbstdeklaration!$F$77,0)</f>
        <v>0</v>
      </c>
      <c r="B65" s="5">
        <v>89000</v>
      </c>
      <c r="C65" s="18">
        <f t="shared" si="11"/>
        <v>180.27267857142886</v>
      </c>
      <c r="D65" s="17">
        <f t="shared" si="12"/>
        <v>2.0255357142857176E-3</v>
      </c>
      <c r="F65" s="18">
        <f t="shared" si="10"/>
        <v>273.72732142857114</v>
      </c>
      <c r="G65" s="18"/>
      <c r="H65" s="18">
        <f t="shared" si="1"/>
        <v>273.7</v>
      </c>
      <c r="I65" s="18">
        <f t="shared" si="2"/>
        <v>410.6</v>
      </c>
      <c r="J65" s="18">
        <f t="shared" si="3"/>
        <v>547.5</v>
      </c>
      <c r="K65" s="18">
        <f t="shared" si="4"/>
        <v>684.3</v>
      </c>
      <c r="L65" s="18">
        <f t="shared" si="5"/>
        <v>821.2</v>
      </c>
      <c r="M65" s="18">
        <f t="shared" si="6"/>
        <v>958</v>
      </c>
      <c r="N65" s="18">
        <f t="shared" si="7"/>
        <v>1094.9000000000001</v>
      </c>
      <c r="O65" s="18">
        <f t="shared" si="8"/>
        <v>1231.8</v>
      </c>
      <c r="P65" s="18">
        <f t="shared" si="9"/>
        <v>1368.6</v>
      </c>
    </row>
    <row r="66" spans="1:16" hidden="1" x14ac:dyDescent="0.3">
      <c r="A66" s="22">
        <f>IF(Selbstdeklaration!$F$76=B66,F66/20*Selbstdeklaration!$F$77,0)</f>
        <v>0</v>
      </c>
      <c r="B66" s="16">
        <v>89500</v>
      </c>
      <c r="C66" s="18">
        <f t="shared" si="11"/>
        <v>182.3535863095241</v>
      </c>
      <c r="D66" s="17">
        <f t="shared" si="12"/>
        <v>2.0374702380952414E-3</v>
      </c>
      <c r="F66" s="18">
        <f t="shared" si="10"/>
        <v>271.64641369047592</v>
      </c>
      <c r="G66" s="18"/>
      <c r="H66" s="18">
        <f t="shared" si="1"/>
        <v>271.60000000000002</v>
      </c>
      <c r="I66" s="18">
        <f t="shared" si="2"/>
        <v>407.5</v>
      </c>
      <c r="J66" s="18">
        <f t="shared" si="3"/>
        <v>543.29999999999995</v>
      </c>
      <c r="K66" s="18">
        <f t="shared" si="4"/>
        <v>679.1</v>
      </c>
      <c r="L66" s="18">
        <f t="shared" si="5"/>
        <v>814.9</v>
      </c>
      <c r="M66" s="18">
        <f t="shared" si="6"/>
        <v>950.8</v>
      </c>
      <c r="N66" s="18">
        <f t="shared" si="7"/>
        <v>1086.5999999999999</v>
      </c>
      <c r="O66" s="18">
        <f t="shared" si="8"/>
        <v>1222.4000000000001</v>
      </c>
      <c r="P66" s="18">
        <f t="shared" si="9"/>
        <v>1358.2</v>
      </c>
    </row>
    <row r="67" spans="1:16" x14ac:dyDescent="0.3">
      <c r="A67" s="22">
        <f>IF(Selbstdeklaration!$F$76=B67,F67/20*Selbstdeklaration!$F$77,0)</f>
        <v>0</v>
      </c>
      <c r="B67" s="5">
        <v>90000</v>
      </c>
      <c r="C67" s="18">
        <f t="shared" si="11"/>
        <v>184.44642857142887</v>
      </c>
      <c r="D67" s="17">
        <f t="shared" si="12"/>
        <v>2.0494047619047653E-3</v>
      </c>
      <c r="F67" s="18">
        <f t="shared" si="10"/>
        <v>269.5535714285711</v>
      </c>
      <c r="G67" s="18"/>
      <c r="H67" s="18">
        <f t="shared" si="1"/>
        <v>269.60000000000002</v>
      </c>
      <c r="I67" s="18">
        <f t="shared" si="2"/>
        <v>404.3</v>
      </c>
      <c r="J67" s="18">
        <f t="shared" si="3"/>
        <v>539.1</v>
      </c>
      <c r="K67" s="18">
        <f t="shared" si="4"/>
        <v>673.9</v>
      </c>
      <c r="L67" s="18">
        <f t="shared" si="5"/>
        <v>808.7</v>
      </c>
      <c r="M67" s="18">
        <f t="shared" si="6"/>
        <v>943.4</v>
      </c>
      <c r="N67" s="18">
        <f t="shared" si="7"/>
        <v>1078.2</v>
      </c>
      <c r="O67" s="18">
        <f t="shared" si="8"/>
        <v>1213</v>
      </c>
      <c r="P67" s="18">
        <f t="shared" si="9"/>
        <v>1347.8</v>
      </c>
    </row>
    <row r="68" spans="1:16" hidden="1" x14ac:dyDescent="0.3">
      <c r="A68" s="22">
        <f>IF(Selbstdeklaration!$F$76=B68,F68/20*Selbstdeklaration!$F$77,0)</f>
        <v>0</v>
      </c>
      <c r="B68" s="5">
        <v>90500</v>
      </c>
      <c r="C68" s="18">
        <f t="shared" si="11"/>
        <v>186.55120535714317</v>
      </c>
      <c r="D68" s="17">
        <f t="shared" si="12"/>
        <v>2.0613392857142892E-3</v>
      </c>
      <c r="F68" s="18">
        <f t="shared" si="10"/>
        <v>267.4487946428568</v>
      </c>
      <c r="G68" s="18"/>
      <c r="H68" s="18">
        <f t="shared" si="1"/>
        <v>267.39999999999998</v>
      </c>
      <c r="I68" s="18">
        <f t="shared" si="2"/>
        <v>401.2</v>
      </c>
      <c r="J68" s="18">
        <f t="shared" si="3"/>
        <v>534.9</v>
      </c>
      <c r="K68" s="18">
        <f t="shared" si="4"/>
        <v>668.6</v>
      </c>
      <c r="L68" s="18">
        <f t="shared" si="5"/>
        <v>802.3</v>
      </c>
      <c r="M68" s="18">
        <f t="shared" si="6"/>
        <v>936.1</v>
      </c>
      <c r="N68" s="18">
        <f t="shared" si="7"/>
        <v>1069.8</v>
      </c>
      <c r="O68" s="18">
        <f t="shared" si="8"/>
        <v>1203.5</v>
      </c>
      <c r="P68" s="18">
        <f t="shared" si="9"/>
        <v>1337.2</v>
      </c>
    </row>
    <row r="69" spans="1:16" hidden="1" x14ac:dyDescent="0.3">
      <c r="A69" s="22">
        <f>IF(Selbstdeklaration!$F$76=B69,F69/20*Selbstdeklaration!$F$77,0)</f>
        <v>0</v>
      </c>
      <c r="B69" s="5">
        <v>91000</v>
      </c>
      <c r="C69" s="18">
        <f t="shared" si="11"/>
        <v>188.667916666667</v>
      </c>
      <c r="D69" s="17">
        <f t="shared" si="12"/>
        <v>2.073273809523813E-3</v>
      </c>
      <c r="E69" s="6"/>
      <c r="F69" s="18">
        <f t="shared" si="10"/>
        <v>265.332083333333</v>
      </c>
      <c r="G69" s="18"/>
      <c r="H69" s="18">
        <f t="shared" si="1"/>
        <v>265.3</v>
      </c>
      <c r="I69" s="18">
        <f t="shared" si="2"/>
        <v>398</v>
      </c>
      <c r="J69" s="18">
        <f t="shared" si="3"/>
        <v>530.70000000000005</v>
      </c>
      <c r="K69" s="18">
        <f t="shared" si="4"/>
        <v>663.3</v>
      </c>
      <c r="L69" s="18">
        <f t="shared" si="5"/>
        <v>796</v>
      </c>
      <c r="M69" s="18">
        <f t="shared" si="6"/>
        <v>928.7</v>
      </c>
      <c r="N69" s="18">
        <f t="shared" si="7"/>
        <v>1061.3</v>
      </c>
      <c r="O69" s="18">
        <f t="shared" si="8"/>
        <v>1194</v>
      </c>
      <c r="P69" s="18">
        <f t="shared" si="9"/>
        <v>1326.7</v>
      </c>
    </row>
    <row r="70" spans="1:16" hidden="1" x14ac:dyDescent="0.3">
      <c r="A70" s="22">
        <f>IF(Selbstdeklaration!$F$76=B70,F70/20*Selbstdeklaration!$F$77,0)</f>
        <v>0</v>
      </c>
      <c r="B70" s="16">
        <v>91500</v>
      </c>
      <c r="C70" s="18">
        <f t="shared" si="11"/>
        <v>190.79656250000033</v>
      </c>
      <c r="D70" s="17">
        <f t="shared" si="12"/>
        <v>2.0852083333333369E-3</v>
      </c>
      <c r="E70" s="6"/>
      <c r="F70" s="18">
        <f t="shared" si="10"/>
        <v>263.20343749999967</v>
      </c>
      <c r="G70" s="18"/>
      <c r="H70" s="18">
        <f t="shared" si="1"/>
        <v>263.2</v>
      </c>
      <c r="I70" s="18">
        <f t="shared" si="2"/>
        <v>394.8</v>
      </c>
      <c r="J70" s="18">
        <f t="shared" si="3"/>
        <v>526.4</v>
      </c>
      <c r="K70" s="18">
        <f t="shared" si="4"/>
        <v>658</v>
      </c>
      <c r="L70" s="18">
        <f t="shared" si="5"/>
        <v>789.6</v>
      </c>
      <c r="M70" s="18">
        <f t="shared" si="6"/>
        <v>921.2</v>
      </c>
      <c r="N70" s="18">
        <f t="shared" si="7"/>
        <v>1052.8</v>
      </c>
      <c r="O70" s="18">
        <f t="shared" si="8"/>
        <v>1184.4000000000001</v>
      </c>
      <c r="P70" s="18">
        <f t="shared" si="9"/>
        <v>1316</v>
      </c>
    </row>
    <row r="71" spans="1:16" hidden="1" x14ac:dyDescent="0.3">
      <c r="A71" s="22">
        <f>IF(Selbstdeklaration!$F$76=B71,F71/20*Selbstdeklaration!$F$77,0)</f>
        <v>0</v>
      </c>
      <c r="B71" s="5">
        <v>92000</v>
      </c>
      <c r="C71" s="18">
        <f t="shared" si="11"/>
        <v>192.93714285714319</v>
      </c>
      <c r="D71" s="17">
        <f t="shared" si="12"/>
        <v>2.0971428571428608E-3</v>
      </c>
      <c r="E71" s="6"/>
      <c r="F71" s="18">
        <f t="shared" si="10"/>
        <v>261.06285714285684</v>
      </c>
      <c r="G71" s="18"/>
      <c r="H71" s="18">
        <f t="shared" ref="H71:H134" si="13">ROUND($F$4-C71,1)</f>
        <v>261.10000000000002</v>
      </c>
      <c r="I71" s="18">
        <f t="shared" ref="I71:I134" si="14">ROUND($F$4*1.5-C71*1.5,1)</f>
        <v>391.6</v>
      </c>
      <c r="J71" s="18">
        <f t="shared" ref="J71:J134" si="15">ROUND($F$4*2-C71*2,1)</f>
        <v>522.1</v>
      </c>
      <c r="K71" s="18">
        <f t="shared" ref="K71:K134" si="16">ROUND($F$4*2.5-C71*2.5,1)</f>
        <v>652.70000000000005</v>
      </c>
      <c r="L71" s="18">
        <f t="shared" ref="L71:L134" si="17">ROUND($F$4*3-C71*3,1)</f>
        <v>783.2</v>
      </c>
      <c r="M71" s="18">
        <f t="shared" ref="M71:M134" si="18">ROUND($F$4*3.5-C71*3.5,1)</f>
        <v>913.7</v>
      </c>
      <c r="N71" s="18">
        <f t="shared" ref="N71:N134" si="19">ROUND($F$4*4-C71*4,1)</f>
        <v>1044.3</v>
      </c>
      <c r="O71" s="18">
        <f t="shared" ref="O71:O134" si="20">ROUND($F$4*4.5-C71*4.5,1)</f>
        <v>1174.8</v>
      </c>
      <c r="P71" s="18">
        <f t="shared" ref="P71:P134" si="21">ROUND($F$4*5-C71*5,1)</f>
        <v>1305.3</v>
      </c>
    </row>
    <row r="72" spans="1:16" hidden="1" x14ac:dyDescent="0.3">
      <c r="A72" s="22">
        <f>IF(Selbstdeklaration!$F$76=B72,F72/20*Selbstdeklaration!$F$77,0)</f>
        <v>0</v>
      </c>
      <c r="B72" s="5">
        <v>92500</v>
      </c>
      <c r="C72" s="18">
        <f t="shared" si="11"/>
        <v>195.08965773809558</v>
      </c>
      <c r="D72" s="17">
        <f t="shared" si="12"/>
        <v>2.1090773809523847E-3</v>
      </c>
      <c r="E72" s="6"/>
      <c r="F72" s="18">
        <f t="shared" ref="F72:F135" si="22">+$C$167-C72</f>
        <v>258.91034226190442</v>
      </c>
      <c r="G72" s="18"/>
      <c r="H72" s="18">
        <f t="shared" si="13"/>
        <v>258.89999999999998</v>
      </c>
      <c r="I72" s="18">
        <f t="shared" si="14"/>
        <v>388.4</v>
      </c>
      <c r="J72" s="18">
        <f t="shared" si="15"/>
        <v>517.79999999999995</v>
      </c>
      <c r="K72" s="18">
        <f t="shared" si="16"/>
        <v>647.29999999999995</v>
      </c>
      <c r="L72" s="18">
        <f t="shared" si="17"/>
        <v>776.7</v>
      </c>
      <c r="M72" s="18">
        <f t="shared" si="18"/>
        <v>906.2</v>
      </c>
      <c r="N72" s="18">
        <f t="shared" si="19"/>
        <v>1035.5999999999999</v>
      </c>
      <c r="O72" s="18">
        <f t="shared" si="20"/>
        <v>1165.0999999999999</v>
      </c>
      <c r="P72" s="18">
        <f t="shared" si="21"/>
        <v>1294.5999999999999</v>
      </c>
    </row>
    <row r="73" spans="1:16" hidden="1" x14ac:dyDescent="0.3">
      <c r="A73" s="22">
        <f>IF(Selbstdeklaration!$F$76=B73,F73/20*Selbstdeklaration!$F$77,0)</f>
        <v>0</v>
      </c>
      <c r="B73" s="5">
        <v>93000</v>
      </c>
      <c r="C73" s="18">
        <f t="shared" ref="C73:C136" si="23">+B73*D73</f>
        <v>197.25410714285749</v>
      </c>
      <c r="D73" s="17">
        <f t="shared" si="12"/>
        <v>2.1210119047619085E-3</v>
      </c>
      <c r="E73" s="6"/>
      <c r="F73" s="18">
        <f t="shared" si="22"/>
        <v>256.74589285714251</v>
      </c>
      <c r="G73" s="18"/>
      <c r="H73" s="18">
        <f t="shared" si="13"/>
        <v>256.7</v>
      </c>
      <c r="I73" s="18">
        <f t="shared" si="14"/>
        <v>385.1</v>
      </c>
      <c r="J73" s="18">
        <f t="shared" si="15"/>
        <v>513.5</v>
      </c>
      <c r="K73" s="18">
        <f t="shared" si="16"/>
        <v>641.9</v>
      </c>
      <c r="L73" s="18">
        <f t="shared" si="17"/>
        <v>770.2</v>
      </c>
      <c r="M73" s="18">
        <f t="shared" si="18"/>
        <v>898.6</v>
      </c>
      <c r="N73" s="18">
        <f t="shared" si="19"/>
        <v>1027</v>
      </c>
      <c r="O73" s="18">
        <f t="shared" si="20"/>
        <v>1155.4000000000001</v>
      </c>
      <c r="P73" s="18">
        <f t="shared" si="21"/>
        <v>1283.7</v>
      </c>
    </row>
    <row r="74" spans="1:16" hidden="1" x14ac:dyDescent="0.3">
      <c r="A74" s="22">
        <f>IF(Selbstdeklaration!$F$76=B74,F74/20*Selbstdeklaration!$F$77,0)</f>
        <v>0</v>
      </c>
      <c r="B74" s="5">
        <v>93500</v>
      </c>
      <c r="C74" s="18">
        <f t="shared" si="23"/>
        <v>199.43049107142892</v>
      </c>
      <c r="D74" s="17">
        <f t="shared" si="12"/>
        <v>2.1329464285714324E-3</v>
      </c>
      <c r="E74" s="6"/>
      <c r="F74" s="18">
        <f t="shared" si="22"/>
        <v>254.56950892857108</v>
      </c>
      <c r="G74" s="18"/>
      <c r="H74" s="18">
        <f t="shared" si="13"/>
        <v>254.6</v>
      </c>
      <c r="I74" s="18">
        <f t="shared" si="14"/>
        <v>381.9</v>
      </c>
      <c r="J74" s="18">
        <f t="shared" si="15"/>
        <v>509.1</v>
      </c>
      <c r="K74" s="18">
        <f t="shared" si="16"/>
        <v>636.4</v>
      </c>
      <c r="L74" s="18">
        <f t="shared" si="17"/>
        <v>763.7</v>
      </c>
      <c r="M74" s="18">
        <f t="shared" si="18"/>
        <v>891</v>
      </c>
      <c r="N74" s="18">
        <f t="shared" si="19"/>
        <v>1018.3</v>
      </c>
      <c r="O74" s="18">
        <f t="shared" si="20"/>
        <v>1145.5999999999999</v>
      </c>
      <c r="P74" s="18">
        <f t="shared" si="21"/>
        <v>1272.8</v>
      </c>
    </row>
    <row r="75" spans="1:16" hidden="1" x14ac:dyDescent="0.3">
      <c r="A75" s="22">
        <f>IF(Selbstdeklaration!$F$76=B75,F75/20*Selbstdeklaration!$F$77,0)</f>
        <v>0</v>
      </c>
      <c r="B75" s="5">
        <v>94000</v>
      </c>
      <c r="C75" s="18">
        <f t="shared" si="23"/>
        <v>201.61880952380989</v>
      </c>
      <c r="D75" s="17">
        <f t="shared" si="12"/>
        <v>2.1448809523809563E-3</v>
      </c>
      <c r="E75" s="6"/>
      <c r="F75" s="18">
        <f t="shared" si="22"/>
        <v>252.38119047619011</v>
      </c>
      <c r="G75" s="18"/>
      <c r="H75" s="18">
        <f t="shared" si="13"/>
        <v>252.4</v>
      </c>
      <c r="I75" s="18">
        <f t="shared" si="14"/>
        <v>378.6</v>
      </c>
      <c r="J75" s="18">
        <f t="shared" si="15"/>
        <v>504.8</v>
      </c>
      <c r="K75" s="18">
        <f t="shared" si="16"/>
        <v>631</v>
      </c>
      <c r="L75" s="18">
        <f t="shared" si="17"/>
        <v>757.1</v>
      </c>
      <c r="M75" s="18">
        <f t="shared" si="18"/>
        <v>883.3</v>
      </c>
      <c r="N75" s="18">
        <f t="shared" si="19"/>
        <v>1009.5</v>
      </c>
      <c r="O75" s="18">
        <f t="shared" si="20"/>
        <v>1135.7</v>
      </c>
      <c r="P75" s="18">
        <f t="shared" si="21"/>
        <v>1261.9000000000001</v>
      </c>
    </row>
    <row r="76" spans="1:16" hidden="1" x14ac:dyDescent="0.3">
      <c r="A76" s="22">
        <f>IF(Selbstdeklaration!$F$76=B76,F76/20*Selbstdeklaration!$F$77,0)</f>
        <v>0</v>
      </c>
      <c r="B76" s="5">
        <v>94500</v>
      </c>
      <c r="C76" s="18">
        <f t="shared" si="23"/>
        <v>203.81906250000037</v>
      </c>
      <c r="D76" s="17">
        <f t="shared" ref="D76:D139" si="24">+D75+($D$167-$D$7)/80000*500</f>
        <v>2.1568154761904801E-3</v>
      </c>
      <c r="E76" s="6"/>
      <c r="F76" s="18">
        <f t="shared" si="22"/>
        <v>250.18093749999963</v>
      </c>
      <c r="G76" s="18"/>
      <c r="H76" s="18">
        <f t="shared" si="13"/>
        <v>250.2</v>
      </c>
      <c r="I76" s="18">
        <f t="shared" si="14"/>
        <v>375.3</v>
      </c>
      <c r="J76" s="18">
        <f t="shared" si="15"/>
        <v>500.4</v>
      </c>
      <c r="K76" s="18">
        <f t="shared" si="16"/>
        <v>625.5</v>
      </c>
      <c r="L76" s="18">
        <f t="shared" si="17"/>
        <v>750.5</v>
      </c>
      <c r="M76" s="18">
        <f t="shared" si="18"/>
        <v>875.6</v>
      </c>
      <c r="N76" s="18">
        <f t="shared" si="19"/>
        <v>1000.7</v>
      </c>
      <c r="O76" s="18">
        <f t="shared" si="20"/>
        <v>1125.8</v>
      </c>
      <c r="P76" s="18">
        <f t="shared" si="21"/>
        <v>1250.9000000000001</v>
      </c>
    </row>
    <row r="77" spans="1:16" x14ac:dyDescent="0.3">
      <c r="A77" s="22">
        <f>IF(Selbstdeklaration!$F$76=B77,F77/20*Selbstdeklaration!$F$77,0)</f>
        <v>0</v>
      </c>
      <c r="B77" s="5">
        <v>95000</v>
      </c>
      <c r="C77" s="18">
        <f t="shared" si="23"/>
        <v>206.03125000000037</v>
      </c>
      <c r="D77" s="17">
        <f t="shared" si="24"/>
        <v>2.168750000000004E-3</v>
      </c>
      <c r="E77" s="6"/>
      <c r="F77" s="18">
        <f t="shared" si="22"/>
        <v>247.96874999999963</v>
      </c>
      <c r="G77" s="18"/>
      <c r="H77" s="18">
        <f t="shared" si="13"/>
        <v>248</v>
      </c>
      <c r="I77" s="18">
        <f t="shared" si="14"/>
        <v>372</v>
      </c>
      <c r="J77" s="18">
        <f t="shared" si="15"/>
        <v>495.9</v>
      </c>
      <c r="K77" s="18">
        <f t="shared" si="16"/>
        <v>619.9</v>
      </c>
      <c r="L77" s="18">
        <f t="shared" si="17"/>
        <v>743.9</v>
      </c>
      <c r="M77" s="18">
        <f t="shared" si="18"/>
        <v>867.9</v>
      </c>
      <c r="N77" s="18">
        <f t="shared" si="19"/>
        <v>991.9</v>
      </c>
      <c r="O77" s="18">
        <f t="shared" si="20"/>
        <v>1115.9000000000001</v>
      </c>
      <c r="P77" s="18">
        <f t="shared" si="21"/>
        <v>1239.8</v>
      </c>
    </row>
    <row r="78" spans="1:16" hidden="1" x14ac:dyDescent="0.3">
      <c r="A78" s="22">
        <f>IF(Selbstdeklaration!$F$76=B78,F78/20*Selbstdeklaration!$F$77,0)</f>
        <v>0</v>
      </c>
      <c r="B78" s="16">
        <v>95500</v>
      </c>
      <c r="C78" s="18">
        <f t="shared" si="23"/>
        <v>208.25537202380991</v>
      </c>
      <c r="D78" s="17">
        <f t="shared" si="24"/>
        <v>2.1806845238095279E-3</v>
      </c>
      <c r="E78" s="6"/>
      <c r="F78" s="18">
        <f t="shared" si="22"/>
        <v>245.74462797619009</v>
      </c>
      <c r="G78" s="18"/>
      <c r="H78" s="18">
        <f t="shared" si="13"/>
        <v>245.7</v>
      </c>
      <c r="I78" s="18">
        <f t="shared" si="14"/>
        <v>368.6</v>
      </c>
      <c r="J78" s="18">
        <f t="shared" si="15"/>
        <v>491.5</v>
      </c>
      <c r="K78" s="18">
        <f t="shared" si="16"/>
        <v>614.4</v>
      </c>
      <c r="L78" s="18">
        <f t="shared" si="17"/>
        <v>737.2</v>
      </c>
      <c r="M78" s="18">
        <f t="shared" si="18"/>
        <v>860.1</v>
      </c>
      <c r="N78" s="18">
        <f t="shared" si="19"/>
        <v>983</v>
      </c>
      <c r="O78" s="18">
        <f t="shared" si="20"/>
        <v>1105.9000000000001</v>
      </c>
      <c r="P78" s="18">
        <f t="shared" si="21"/>
        <v>1228.7</v>
      </c>
    </row>
    <row r="79" spans="1:16" hidden="1" x14ac:dyDescent="0.3">
      <c r="A79" s="22">
        <f>IF(Selbstdeklaration!$F$76=B79,F79/20*Selbstdeklaration!$F$77,0)</f>
        <v>0</v>
      </c>
      <c r="B79" s="5">
        <v>96000</v>
      </c>
      <c r="C79" s="18">
        <f t="shared" si="23"/>
        <v>210.49142857142897</v>
      </c>
      <c r="D79" s="17">
        <f t="shared" si="24"/>
        <v>2.1926190476190517E-3</v>
      </c>
      <c r="E79" s="6"/>
      <c r="F79" s="18">
        <f t="shared" si="22"/>
        <v>243.50857142857103</v>
      </c>
      <c r="G79" s="18"/>
      <c r="H79" s="18">
        <f t="shared" si="13"/>
        <v>243.5</v>
      </c>
      <c r="I79" s="18">
        <f t="shared" si="14"/>
        <v>365.3</v>
      </c>
      <c r="J79" s="18">
        <f t="shared" si="15"/>
        <v>487</v>
      </c>
      <c r="K79" s="18">
        <f t="shared" si="16"/>
        <v>608.79999999999995</v>
      </c>
      <c r="L79" s="18">
        <f t="shared" si="17"/>
        <v>730.5</v>
      </c>
      <c r="M79" s="18">
        <f t="shared" si="18"/>
        <v>852.3</v>
      </c>
      <c r="N79" s="18">
        <f t="shared" si="19"/>
        <v>974</v>
      </c>
      <c r="O79" s="18">
        <f t="shared" si="20"/>
        <v>1095.8</v>
      </c>
      <c r="P79" s="18">
        <f t="shared" si="21"/>
        <v>1217.5</v>
      </c>
    </row>
    <row r="80" spans="1:16" hidden="1" x14ac:dyDescent="0.3">
      <c r="A80" s="22">
        <f>IF(Selbstdeklaration!$F$76=B80,F80/20*Selbstdeklaration!$F$77,0)</f>
        <v>0</v>
      </c>
      <c r="B80" s="5">
        <v>96500</v>
      </c>
      <c r="C80" s="18">
        <f t="shared" si="23"/>
        <v>212.73941964285754</v>
      </c>
      <c r="D80" s="17">
        <f t="shared" si="24"/>
        <v>2.2045535714285756E-3</v>
      </c>
      <c r="E80" s="6"/>
      <c r="F80" s="18">
        <f t="shared" si="22"/>
        <v>241.26058035714246</v>
      </c>
      <c r="G80" s="18"/>
      <c r="H80" s="18">
        <f t="shared" si="13"/>
        <v>241.3</v>
      </c>
      <c r="I80" s="18">
        <f t="shared" si="14"/>
        <v>361.9</v>
      </c>
      <c r="J80" s="18">
        <f t="shared" si="15"/>
        <v>482.5</v>
      </c>
      <c r="K80" s="18">
        <f t="shared" si="16"/>
        <v>603.20000000000005</v>
      </c>
      <c r="L80" s="18">
        <f t="shared" si="17"/>
        <v>723.8</v>
      </c>
      <c r="M80" s="18">
        <f t="shared" si="18"/>
        <v>844.4</v>
      </c>
      <c r="N80" s="18">
        <f t="shared" si="19"/>
        <v>965</v>
      </c>
      <c r="O80" s="18">
        <f t="shared" si="20"/>
        <v>1085.7</v>
      </c>
      <c r="P80" s="18">
        <f t="shared" si="21"/>
        <v>1206.3</v>
      </c>
    </row>
    <row r="81" spans="1:16" hidden="1" x14ac:dyDescent="0.3">
      <c r="A81" s="22">
        <f>IF(Selbstdeklaration!$F$76=B81,F81/20*Selbstdeklaration!$F$77,0)</f>
        <v>0</v>
      </c>
      <c r="B81" s="5">
        <v>97000</v>
      </c>
      <c r="C81" s="18">
        <f t="shared" si="23"/>
        <v>214.99934523809566</v>
      </c>
      <c r="D81" s="17">
        <f t="shared" si="24"/>
        <v>2.2164880952380995E-3</v>
      </c>
      <c r="E81" s="6"/>
      <c r="F81" s="18">
        <f t="shared" si="22"/>
        <v>239.00065476190434</v>
      </c>
      <c r="G81" s="18"/>
      <c r="H81" s="18">
        <f t="shared" si="13"/>
        <v>239</v>
      </c>
      <c r="I81" s="18">
        <f t="shared" si="14"/>
        <v>358.5</v>
      </c>
      <c r="J81" s="18">
        <f t="shared" si="15"/>
        <v>478</v>
      </c>
      <c r="K81" s="18">
        <f t="shared" si="16"/>
        <v>597.5</v>
      </c>
      <c r="L81" s="18">
        <f t="shared" si="17"/>
        <v>717</v>
      </c>
      <c r="M81" s="18">
        <f t="shared" si="18"/>
        <v>836.5</v>
      </c>
      <c r="N81" s="18">
        <f t="shared" si="19"/>
        <v>956</v>
      </c>
      <c r="O81" s="18">
        <f t="shared" si="20"/>
        <v>1075.5</v>
      </c>
      <c r="P81" s="18">
        <f t="shared" si="21"/>
        <v>1195</v>
      </c>
    </row>
    <row r="82" spans="1:16" hidden="1" x14ac:dyDescent="0.3">
      <c r="A82" s="22">
        <f>IF(Selbstdeklaration!$F$76=B82,F82/20*Selbstdeklaration!$F$77,0)</f>
        <v>0</v>
      </c>
      <c r="B82" s="16">
        <v>97500</v>
      </c>
      <c r="C82" s="18">
        <f t="shared" si="23"/>
        <v>217.27120535714329</v>
      </c>
      <c r="D82" s="17">
        <f t="shared" si="24"/>
        <v>2.2284226190476234E-3</v>
      </c>
      <c r="E82" s="6"/>
      <c r="F82" s="18">
        <f t="shared" si="22"/>
        <v>236.72879464285671</v>
      </c>
      <c r="G82" s="18"/>
      <c r="H82" s="18">
        <f t="shared" si="13"/>
        <v>236.7</v>
      </c>
      <c r="I82" s="18">
        <f t="shared" si="14"/>
        <v>355.1</v>
      </c>
      <c r="J82" s="18">
        <f t="shared" si="15"/>
        <v>473.5</v>
      </c>
      <c r="K82" s="18">
        <f t="shared" si="16"/>
        <v>591.79999999999995</v>
      </c>
      <c r="L82" s="18">
        <f t="shared" si="17"/>
        <v>710.2</v>
      </c>
      <c r="M82" s="18">
        <f t="shared" si="18"/>
        <v>828.6</v>
      </c>
      <c r="N82" s="18">
        <f t="shared" si="19"/>
        <v>946.9</v>
      </c>
      <c r="O82" s="18">
        <f t="shared" si="20"/>
        <v>1065.3</v>
      </c>
      <c r="P82" s="18">
        <f t="shared" si="21"/>
        <v>1183.5999999999999</v>
      </c>
    </row>
    <row r="83" spans="1:16" hidden="1" x14ac:dyDescent="0.3">
      <c r="A83" s="22">
        <f>IF(Selbstdeklaration!$F$76=B83,F83/20*Selbstdeklaration!$F$77,0)</f>
        <v>0</v>
      </c>
      <c r="B83" s="5">
        <v>98000</v>
      </c>
      <c r="C83" s="18">
        <f t="shared" si="23"/>
        <v>219.55500000000043</v>
      </c>
      <c r="D83" s="17">
        <f t="shared" si="24"/>
        <v>2.2403571428571472E-3</v>
      </c>
      <c r="E83" s="6"/>
      <c r="F83" s="18">
        <f t="shared" si="22"/>
        <v>234.44499999999957</v>
      </c>
      <c r="G83" s="18"/>
      <c r="H83" s="18">
        <f t="shared" si="13"/>
        <v>234.4</v>
      </c>
      <c r="I83" s="18">
        <f t="shared" si="14"/>
        <v>351.7</v>
      </c>
      <c r="J83" s="18">
        <f t="shared" si="15"/>
        <v>468.9</v>
      </c>
      <c r="K83" s="18">
        <f t="shared" si="16"/>
        <v>586.1</v>
      </c>
      <c r="L83" s="18">
        <f t="shared" si="17"/>
        <v>703.3</v>
      </c>
      <c r="M83" s="18">
        <f t="shared" si="18"/>
        <v>820.6</v>
      </c>
      <c r="N83" s="18">
        <f t="shared" si="19"/>
        <v>937.8</v>
      </c>
      <c r="O83" s="18">
        <f t="shared" si="20"/>
        <v>1055</v>
      </c>
      <c r="P83" s="18">
        <f t="shared" si="21"/>
        <v>1172.2</v>
      </c>
    </row>
    <row r="84" spans="1:16" hidden="1" x14ac:dyDescent="0.3">
      <c r="A84" s="22">
        <f>IF(Selbstdeklaration!$F$76=B84,F84/20*Selbstdeklaration!$F$77,0)</f>
        <v>0</v>
      </c>
      <c r="B84" s="5">
        <v>98500</v>
      </c>
      <c r="C84" s="18">
        <f t="shared" si="23"/>
        <v>221.85072916666709</v>
      </c>
      <c r="D84" s="17">
        <f t="shared" si="24"/>
        <v>2.2522916666666711E-3</v>
      </c>
      <c r="E84" s="6"/>
      <c r="F84" s="18">
        <f t="shared" si="22"/>
        <v>232.14927083333291</v>
      </c>
      <c r="G84" s="18"/>
      <c r="H84" s="18">
        <f t="shared" si="13"/>
        <v>232.1</v>
      </c>
      <c r="I84" s="18">
        <f t="shared" si="14"/>
        <v>348.2</v>
      </c>
      <c r="J84" s="18">
        <f t="shared" si="15"/>
        <v>464.3</v>
      </c>
      <c r="K84" s="18">
        <f t="shared" si="16"/>
        <v>580.4</v>
      </c>
      <c r="L84" s="18">
        <f t="shared" si="17"/>
        <v>696.4</v>
      </c>
      <c r="M84" s="18">
        <f t="shared" si="18"/>
        <v>812.5</v>
      </c>
      <c r="N84" s="18">
        <f t="shared" si="19"/>
        <v>928.6</v>
      </c>
      <c r="O84" s="18">
        <f t="shared" si="20"/>
        <v>1044.7</v>
      </c>
      <c r="P84" s="18">
        <f t="shared" si="21"/>
        <v>1160.7</v>
      </c>
    </row>
    <row r="85" spans="1:16" hidden="1" x14ac:dyDescent="0.3">
      <c r="A85" s="22">
        <f>IF(Selbstdeklaration!$F$76=B85,F85/20*Selbstdeklaration!$F$77,0)</f>
        <v>0</v>
      </c>
      <c r="B85" s="5">
        <v>99000</v>
      </c>
      <c r="C85" s="18">
        <f t="shared" si="23"/>
        <v>224.1583928571433</v>
      </c>
      <c r="D85" s="17">
        <f t="shared" si="24"/>
        <v>2.264226190476195E-3</v>
      </c>
      <c r="F85" s="18">
        <f t="shared" si="22"/>
        <v>229.8416071428567</v>
      </c>
      <c r="G85" s="18"/>
      <c r="H85" s="18">
        <f t="shared" si="13"/>
        <v>229.8</v>
      </c>
      <c r="I85" s="18">
        <f t="shared" si="14"/>
        <v>344.8</v>
      </c>
      <c r="J85" s="18">
        <f t="shared" si="15"/>
        <v>459.7</v>
      </c>
      <c r="K85" s="18">
        <f t="shared" si="16"/>
        <v>574.6</v>
      </c>
      <c r="L85" s="18">
        <f t="shared" si="17"/>
        <v>689.5</v>
      </c>
      <c r="M85" s="18">
        <f t="shared" si="18"/>
        <v>804.4</v>
      </c>
      <c r="N85" s="18">
        <f t="shared" si="19"/>
        <v>919.4</v>
      </c>
      <c r="O85" s="18">
        <f t="shared" si="20"/>
        <v>1034.3</v>
      </c>
      <c r="P85" s="18">
        <f t="shared" si="21"/>
        <v>1149.2</v>
      </c>
    </row>
    <row r="86" spans="1:16" hidden="1" x14ac:dyDescent="0.3">
      <c r="A86" s="22">
        <f>IF(Selbstdeklaration!$F$76=B86,F86/20*Selbstdeklaration!$F$77,0)</f>
        <v>0</v>
      </c>
      <c r="B86" s="5">
        <v>99500</v>
      </c>
      <c r="C86" s="18">
        <f t="shared" si="23"/>
        <v>226.47799107142902</v>
      </c>
      <c r="D86" s="17">
        <f t="shared" si="24"/>
        <v>2.2761607142857188E-3</v>
      </c>
      <c r="F86" s="18">
        <f t="shared" si="22"/>
        <v>227.52200892857098</v>
      </c>
      <c r="G86" s="18"/>
      <c r="H86" s="18">
        <f t="shared" si="13"/>
        <v>227.5</v>
      </c>
      <c r="I86" s="18">
        <f t="shared" si="14"/>
        <v>341.3</v>
      </c>
      <c r="J86" s="18">
        <f t="shared" si="15"/>
        <v>455</v>
      </c>
      <c r="K86" s="18">
        <f t="shared" si="16"/>
        <v>568.79999999999995</v>
      </c>
      <c r="L86" s="18">
        <f t="shared" si="17"/>
        <v>682.6</v>
      </c>
      <c r="M86" s="18">
        <f t="shared" si="18"/>
        <v>796.3</v>
      </c>
      <c r="N86" s="18">
        <f t="shared" si="19"/>
        <v>910.1</v>
      </c>
      <c r="O86" s="18">
        <f t="shared" si="20"/>
        <v>1023.8</v>
      </c>
      <c r="P86" s="18">
        <f t="shared" si="21"/>
        <v>1137.5999999999999</v>
      </c>
    </row>
    <row r="87" spans="1:16" x14ac:dyDescent="0.3">
      <c r="A87" s="22">
        <f>IF(Selbstdeklaration!$F$76=B87,F87/20*Selbstdeklaration!$F$77,0)</f>
        <v>0</v>
      </c>
      <c r="B87" s="5">
        <v>100000</v>
      </c>
      <c r="C87" s="18">
        <f t="shared" si="23"/>
        <v>228.80952380952428</v>
      </c>
      <c r="D87" s="17">
        <f t="shared" si="24"/>
        <v>2.2880952380952427E-3</v>
      </c>
      <c r="F87" s="18">
        <f t="shared" si="22"/>
        <v>225.19047619047572</v>
      </c>
      <c r="G87" s="18"/>
      <c r="H87" s="18">
        <f t="shared" si="13"/>
        <v>225.2</v>
      </c>
      <c r="I87" s="18">
        <f t="shared" si="14"/>
        <v>337.8</v>
      </c>
      <c r="J87" s="18">
        <f t="shared" si="15"/>
        <v>450.4</v>
      </c>
      <c r="K87" s="18">
        <f t="shared" si="16"/>
        <v>563</v>
      </c>
      <c r="L87" s="18">
        <f t="shared" si="17"/>
        <v>675.6</v>
      </c>
      <c r="M87" s="18">
        <f t="shared" si="18"/>
        <v>788.2</v>
      </c>
      <c r="N87" s="18">
        <f t="shared" si="19"/>
        <v>900.8</v>
      </c>
      <c r="O87" s="18">
        <f t="shared" si="20"/>
        <v>1013.4</v>
      </c>
      <c r="P87" s="18">
        <f t="shared" si="21"/>
        <v>1126</v>
      </c>
    </row>
    <row r="88" spans="1:16" hidden="1" x14ac:dyDescent="0.3">
      <c r="A88" s="22">
        <f>IF(Selbstdeklaration!$F$76=B88,F88/20*Selbstdeklaration!$F$77,0)</f>
        <v>0</v>
      </c>
      <c r="B88" s="5">
        <v>100500</v>
      </c>
      <c r="C88" s="18">
        <f t="shared" si="23"/>
        <v>231.15299107142903</v>
      </c>
      <c r="D88" s="17">
        <f t="shared" si="24"/>
        <v>2.3000297619047666E-3</v>
      </c>
      <c r="F88" s="18">
        <f t="shared" si="22"/>
        <v>222.84700892857097</v>
      </c>
      <c r="G88" s="18"/>
      <c r="H88" s="18">
        <f t="shared" si="13"/>
        <v>222.8</v>
      </c>
      <c r="I88" s="18">
        <f t="shared" si="14"/>
        <v>334.3</v>
      </c>
      <c r="J88" s="18">
        <f t="shared" si="15"/>
        <v>445.7</v>
      </c>
      <c r="K88" s="18">
        <f t="shared" si="16"/>
        <v>557.1</v>
      </c>
      <c r="L88" s="18">
        <f t="shared" si="17"/>
        <v>668.5</v>
      </c>
      <c r="M88" s="18">
        <f t="shared" si="18"/>
        <v>780</v>
      </c>
      <c r="N88" s="18">
        <f t="shared" si="19"/>
        <v>891.4</v>
      </c>
      <c r="O88" s="18">
        <f t="shared" si="20"/>
        <v>1002.8</v>
      </c>
      <c r="P88" s="18">
        <f t="shared" si="21"/>
        <v>1114.2</v>
      </c>
    </row>
    <row r="89" spans="1:16" hidden="1" x14ac:dyDescent="0.3">
      <c r="A89" s="22">
        <f>IF(Selbstdeklaration!$F$76=B89,F89/20*Selbstdeklaration!$F$77,0)</f>
        <v>0</v>
      </c>
      <c r="B89" s="5">
        <v>101000</v>
      </c>
      <c r="C89" s="18">
        <f t="shared" si="23"/>
        <v>233.50839285714335</v>
      </c>
      <c r="D89" s="17">
        <f t="shared" si="24"/>
        <v>2.3119642857142905E-3</v>
      </c>
      <c r="F89" s="18">
        <f t="shared" si="22"/>
        <v>220.49160714285665</v>
      </c>
      <c r="G89" s="18"/>
      <c r="H89" s="18">
        <f t="shared" si="13"/>
        <v>220.5</v>
      </c>
      <c r="I89" s="18">
        <f t="shared" si="14"/>
        <v>330.7</v>
      </c>
      <c r="J89" s="18">
        <f t="shared" si="15"/>
        <v>441</v>
      </c>
      <c r="K89" s="18">
        <f t="shared" si="16"/>
        <v>551.20000000000005</v>
      </c>
      <c r="L89" s="18">
        <f t="shared" si="17"/>
        <v>661.5</v>
      </c>
      <c r="M89" s="18">
        <f t="shared" si="18"/>
        <v>771.7</v>
      </c>
      <c r="N89" s="18">
        <f t="shared" si="19"/>
        <v>882</v>
      </c>
      <c r="O89" s="18">
        <f t="shared" si="20"/>
        <v>992.2</v>
      </c>
      <c r="P89" s="18">
        <f t="shared" si="21"/>
        <v>1102.5</v>
      </c>
    </row>
    <row r="90" spans="1:16" hidden="1" x14ac:dyDescent="0.3">
      <c r="A90" s="22">
        <f>IF(Selbstdeklaration!$F$76=B90,F90/20*Selbstdeklaration!$F$77,0)</f>
        <v>0</v>
      </c>
      <c r="B90" s="16">
        <v>101500</v>
      </c>
      <c r="C90" s="18">
        <f t="shared" si="23"/>
        <v>235.87572916666716</v>
      </c>
      <c r="D90" s="17">
        <f t="shared" si="24"/>
        <v>2.3238988095238143E-3</v>
      </c>
      <c r="F90" s="18">
        <f t="shared" si="22"/>
        <v>218.12427083333284</v>
      </c>
      <c r="G90" s="18"/>
      <c r="H90" s="18">
        <f t="shared" si="13"/>
        <v>218.1</v>
      </c>
      <c r="I90" s="18">
        <f t="shared" si="14"/>
        <v>327.2</v>
      </c>
      <c r="J90" s="18">
        <f t="shared" si="15"/>
        <v>436.2</v>
      </c>
      <c r="K90" s="18">
        <f t="shared" si="16"/>
        <v>545.29999999999995</v>
      </c>
      <c r="L90" s="18">
        <f t="shared" si="17"/>
        <v>654.4</v>
      </c>
      <c r="M90" s="18">
        <f t="shared" si="18"/>
        <v>763.4</v>
      </c>
      <c r="N90" s="18">
        <f t="shared" si="19"/>
        <v>872.5</v>
      </c>
      <c r="O90" s="18">
        <f t="shared" si="20"/>
        <v>981.6</v>
      </c>
      <c r="P90" s="18">
        <f t="shared" si="21"/>
        <v>1090.5999999999999</v>
      </c>
    </row>
    <row r="91" spans="1:16" hidden="1" x14ac:dyDescent="0.3">
      <c r="A91" s="22">
        <f>IF(Selbstdeklaration!$F$76=B91,F91/20*Selbstdeklaration!$F$77,0)</f>
        <v>0</v>
      </c>
      <c r="B91" s="5">
        <v>102000</v>
      </c>
      <c r="C91" s="18">
        <f t="shared" si="23"/>
        <v>238.25500000000051</v>
      </c>
      <c r="D91" s="17">
        <f t="shared" si="24"/>
        <v>2.3358333333333382E-3</v>
      </c>
      <c r="F91" s="18">
        <f t="shared" si="22"/>
        <v>215.74499999999949</v>
      </c>
      <c r="G91" s="18"/>
      <c r="H91" s="18">
        <f t="shared" si="13"/>
        <v>215.7</v>
      </c>
      <c r="I91" s="18">
        <f t="shared" si="14"/>
        <v>323.60000000000002</v>
      </c>
      <c r="J91" s="18">
        <f t="shared" si="15"/>
        <v>431.5</v>
      </c>
      <c r="K91" s="18">
        <f t="shared" si="16"/>
        <v>539.4</v>
      </c>
      <c r="L91" s="18">
        <f t="shared" si="17"/>
        <v>647.20000000000005</v>
      </c>
      <c r="M91" s="18">
        <f t="shared" si="18"/>
        <v>755.1</v>
      </c>
      <c r="N91" s="18">
        <f t="shared" si="19"/>
        <v>863</v>
      </c>
      <c r="O91" s="18">
        <f t="shared" si="20"/>
        <v>970.9</v>
      </c>
      <c r="P91" s="18">
        <f t="shared" si="21"/>
        <v>1078.7</v>
      </c>
    </row>
    <row r="92" spans="1:16" hidden="1" x14ac:dyDescent="0.3">
      <c r="A92" s="22">
        <f>IF(Selbstdeklaration!$F$76=B92,F92/20*Selbstdeklaration!$F$77,0)</f>
        <v>0</v>
      </c>
      <c r="B92" s="5">
        <v>102500</v>
      </c>
      <c r="C92" s="18">
        <f t="shared" si="23"/>
        <v>240.64620535714337</v>
      </c>
      <c r="D92" s="17">
        <f t="shared" si="24"/>
        <v>2.3477678571428621E-3</v>
      </c>
      <c r="F92" s="18">
        <f t="shared" si="22"/>
        <v>213.35379464285663</v>
      </c>
      <c r="G92" s="18"/>
      <c r="H92" s="18">
        <f t="shared" si="13"/>
        <v>213.4</v>
      </c>
      <c r="I92" s="18">
        <f t="shared" si="14"/>
        <v>320</v>
      </c>
      <c r="J92" s="18">
        <f t="shared" si="15"/>
        <v>426.7</v>
      </c>
      <c r="K92" s="18">
        <f t="shared" si="16"/>
        <v>533.4</v>
      </c>
      <c r="L92" s="18">
        <f t="shared" si="17"/>
        <v>640.1</v>
      </c>
      <c r="M92" s="18">
        <f t="shared" si="18"/>
        <v>746.7</v>
      </c>
      <c r="N92" s="18">
        <f t="shared" si="19"/>
        <v>853.4</v>
      </c>
      <c r="O92" s="18">
        <f t="shared" si="20"/>
        <v>960.1</v>
      </c>
      <c r="P92" s="18">
        <f t="shared" si="21"/>
        <v>1066.8</v>
      </c>
    </row>
    <row r="93" spans="1:16" hidden="1" x14ac:dyDescent="0.3">
      <c r="A93" s="22">
        <f>IF(Selbstdeklaration!$F$76=B93,F93/20*Selbstdeklaration!$F$77,0)</f>
        <v>0</v>
      </c>
      <c r="B93" s="5">
        <v>103000</v>
      </c>
      <c r="C93" s="18">
        <f t="shared" si="23"/>
        <v>243.04934523809575</v>
      </c>
      <c r="D93" s="17">
        <f t="shared" si="24"/>
        <v>2.3597023809523859E-3</v>
      </c>
      <c r="F93" s="18">
        <f t="shared" si="22"/>
        <v>210.95065476190425</v>
      </c>
      <c r="G93" s="18"/>
      <c r="H93" s="18">
        <f t="shared" si="13"/>
        <v>211</v>
      </c>
      <c r="I93" s="18">
        <f t="shared" si="14"/>
        <v>316.39999999999998</v>
      </c>
      <c r="J93" s="18">
        <f t="shared" si="15"/>
        <v>421.9</v>
      </c>
      <c r="K93" s="18">
        <f t="shared" si="16"/>
        <v>527.4</v>
      </c>
      <c r="L93" s="18">
        <f t="shared" si="17"/>
        <v>632.9</v>
      </c>
      <c r="M93" s="18">
        <f t="shared" si="18"/>
        <v>738.3</v>
      </c>
      <c r="N93" s="18">
        <f t="shared" si="19"/>
        <v>843.8</v>
      </c>
      <c r="O93" s="18">
        <f t="shared" si="20"/>
        <v>949.3</v>
      </c>
      <c r="P93" s="18">
        <f t="shared" si="21"/>
        <v>1054.8</v>
      </c>
    </row>
    <row r="94" spans="1:16" hidden="1" x14ac:dyDescent="0.3">
      <c r="A94" s="22">
        <f>IF(Selbstdeklaration!$F$76=B94,F94/20*Selbstdeklaration!$F$77,0)</f>
        <v>0</v>
      </c>
      <c r="B94" s="16">
        <v>103500</v>
      </c>
      <c r="C94" s="18">
        <f t="shared" si="23"/>
        <v>245.46441964285768</v>
      </c>
      <c r="D94" s="17">
        <f t="shared" si="24"/>
        <v>2.3716369047619098E-3</v>
      </c>
      <c r="F94" s="18">
        <f t="shared" si="22"/>
        <v>208.53558035714232</v>
      </c>
      <c r="G94" s="18"/>
      <c r="H94" s="18">
        <f t="shared" si="13"/>
        <v>208.5</v>
      </c>
      <c r="I94" s="18">
        <f t="shared" si="14"/>
        <v>312.8</v>
      </c>
      <c r="J94" s="18">
        <f t="shared" si="15"/>
        <v>417.1</v>
      </c>
      <c r="K94" s="18">
        <f t="shared" si="16"/>
        <v>521.29999999999995</v>
      </c>
      <c r="L94" s="18">
        <f t="shared" si="17"/>
        <v>625.6</v>
      </c>
      <c r="M94" s="18">
        <f t="shared" si="18"/>
        <v>729.9</v>
      </c>
      <c r="N94" s="18">
        <f t="shared" si="19"/>
        <v>834.1</v>
      </c>
      <c r="O94" s="18">
        <f t="shared" si="20"/>
        <v>938.4</v>
      </c>
      <c r="P94" s="18">
        <f t="shared" si="21"/>
        <v>1042.7</v>
      </c>
    </row>
    <row r="95" spans="1:16" hidden="1" x14ac:dyDescent="0.3">
      <c r="A95" s="22">
        <f>IF(Selbstdeklaration!$F$76=B95,F95/20*Selbstdeklaration!$F$77,0)</f>
        <v>0</v>
      </c>
      <c r="B95" s="5">
        <v>104000</v>
      </c>
      <c r="C95" s="18">
        <f t="shared" si="23"/>
        <v>247.89142857142909</v>
      </c>
      <c r="D95" s="17">
        <f t="shared" si="24"/>
        <v>2.3835714285714337E-3</v>
      </c>
      <c r="F95" s="18">
        <f t="shared" si="22"/>
        <v>206.10857142857091</v>
      </c>
      <c r="G95" s="18"/>
      <c r="H95" s="18">
        <f t="shared" si="13"/>
        <v>206.1</v>
      </c>
      <c r="I95" s="18">
        <f t="shared" si="14"/>
        <v>309.2</v>
      </c>
      <c r="J95" s="18">
        <f t="shared" si="15"/>
        <v>412.2</v>
      </c>
      <c r="K95" s="18">
        <f t="shared" si="16"/>
        <v>515.29999999999995</v>
      </c>
      <c r="L95" s="18">
        <f t="shared" si="17"/>
        <v>618.29999999999995</v>
      </c>
      <c r="M95" s="18">
        <f t="shared" si="18"/>
        <v>721.4</v>
      </c>
      <c r="N95" s="18">
        <f t="shared" si="19"/>
        <v>824.4</v>
      </c>
      <c r="O95" s="18">
        <f t="shared" si="20"/>
        <v>927.5</v>
      </c>
      <c r="P95" s="18">
        <f t="shared" si="21"/>
        <v>1030.5</v>
      </c>
    </row>
    <row r="96" spans="1:16" hidden="1" x14ac:dyDescent="0.3">
      <c r="A96" s="22">
        <f>IF(Selbstdeklaration!$F$76=B96,F96/20*Selbstdeklaration!$F$77,0)</f>
        <v>0</v>
      </c>
      <c r="B96" s="5">
        <v>104500</v>
      </c>
      <c r="C96" s="18">
        <f t="shared" si="23"/>
        <v>250.33037202381007</v>
      </c>
      <c r="D96" s="17">
        <f t="shared" si="24"/>
        <v>2.3955059523809575E-3</v>
      </c>
      <c r="F96" s="18">
        <f t="shared" si="22"/>
        <v>203.66962797618993</v>
      </c>
      <c r="G96" s="18"/>
      <c r="H96" s="18">
        <f t="shared" si="13"/>
        <v>203.7</v>
      </c>
      <c r="I96" s="18">
        <f t="shared" si="14"/>
        <v>305.5</v>
      </c>
      <c r="J96" s="18">
        <f t="shared" si="15"/>
        <v>407.3</v>
      </c>
      <c r="K96" s="18">
        <f t="shared" si="16"/>
        <v>509.2</v>
      </c>
      <c r="L96" s="18">
        <f t="shared" si="17"/>
        <v>611</v>
      </c>
      <c r="M96" s="18">
        <f t="shared" si="18"/>
        <v>712.8</v>
      </c>
      <c r="N96" s="18">
        <f t="shared" si="19"/>
        <v>814.7</v>
      </c>
      <c r="O96" s="18">
        <f t="shared" si="20"/>
        <v>916.5</v>
      </c>
      <c r="P96" s="18">
        <f t="shared" si="21"/>
        <v>1018.3</v>
      </c>
    </row>
    <row r="97" spans="1:16" x14ac:dyDescent="0.3">
      <c r="A97" s="22">
        <f>IF(Selbstdeklaration!$F$76=B97,F97/20*Selbstdeklaration!$F$77,0)</f>
        <v>0</v>
      </c>
      <c r="B97" s="5">
        <v>105000</v>
      </c>
      <c r="C97" s="18">
        <f t="shared" si="23"/>
        <v>252.78125000000054</v>
      </c>
      <c r="D97" s="17">
        <f t="shared" si="24"/>
        <v>2.4074404761904814E-3</v>
      </c>
      <c r="F97" s="18">
        <f t="shared" si="22"/>
        <v>201.21874999999946</v>
      </c>
      <c r="G97" s="18"/>
      <c r="H97" s="18">
        <f t="shared" si="13"/>
        <v>201.2</v>
      </c>
      <c r="I97" s="18">
        <f t="shared" si="14"/>
        <v>301.8</v>
      </c>
      <c r="J97" s="18">
        <f t="shared" si="15"/>
        <v>402.4</v>
      </c>
      <c r="K97" s="18">
        <f t="shared" si="16"/>
        <v>503</v>
      </c>
      <c r="L97" s="18">
        <f t="shared" si="17"/>
        <v>603.70000000000005</v>
      </c>
      <c r="M97" s="18">
        <f t="shared" si="18"/>
        <v>704.3</v>
      </c>
      <c r="N97" s="18">
        <f t="shared" si="19"/>
        <v>804.9</v>
      </c>
      <c r="O97" s="18">
        <f t="shared" si="20"/>
        <v>905.5</v>
      </c>
      <c r="P97" s="18">
        <f t="shared" si="21"/>
        <v>1006.1</v>
      </c>
    </row>
    <row r="98" spans="1:16" hidden="1" x14ac:dyDescent="0.3">
      <c r="A98" s="22">
        <f>IF(Selbstdeklaration!$F$76=B98,F98/20*Selbstdeklaration!$F$77,0)</f>
        <v>0</v>
      </c>
      <c r="B98" s="5">
        <v>105500</v>
      </c>
      <c r="C98" s="18">
        <f t="shared" si="23"/>
        <v>255.24406250000055</v>
      </c>
      <c r="D98" s="17">
        <f t="shared" si="24"/>
        <v>2.4193750000000053E-3</v>
      </c>
      <c r="F98" s="18">
        <f t="shared" si="22"/>
        <v>198.75593749999945</v>
      </c>
      <c r="G98" s="18"/>
      <c r="H98" s="18">
        <f t="shared" si="13"/>
        <v>198.8</v>
      </c>
      <c r="I98" s="18">
        <f t="shared" si="14"/>
        <v>298.10000000000002</v>
      </c>
      <c r="J98" s="18">
        <f t="shared" si="15"/>
        <v>397.5</v>
      </c>
      <c r="K98" s="18">
        <f t="shared" si="16"/>
        <v>496.9</v>
      </c>
      <c r="L98" s="18">
        <f t="shared" si="17"/>
        <v>596.29999999999995</v>
      </c>
      <c r="M98" s="18">
        <f t="shared" si="18"/>
        <v>695.6</v>
      </c>
      <c r="N98" s="18">
        <f t="shared" si="19"/>
        <v>795</v>
      </c>
      <c r="O98" s="18">
        <f t="shared" si="20"/>
        <v>894.4</v>
      </c>
      <c r="P98" s="18">
        <f t="shared" si="21"/>
        <v>993.8</v>
      </c>
    </row>
    <row r="99" spans="1:16" s="6" customFormat="1" hidden="1" x14ac:dyDescent="0.3">
      <c r="A99" s="22">
        <f>IF(Selbstdeklaration!$F$76=B99,F99/20*Selbstdeklaration!$F$77,0)</f>
        <v>0</v>
      </c>
      <c r="B99" s="5">
        <v>106000</v>
      </c>
      <c r="C99" s="18">
        <f t="shared" si="23"/>
        <v>257.71880952381008</v>
      </c>
      <c r="D99" s="17">
        <f t="shared" si="24"/>
        <v>2.4313095238095292E-3</v>
      </c>
      <c r="E99" s="5"/>
      <c r="F99" s="18">
        <f t="shared" si="22"/>
        <v>196.28119047618992</v>
      </c>
      <c r="G99" s="18"/>
      <c r="H99" s="18">
        <f t="shared" si="13"/>
        <v>196.3</v>
      </c>
      <c r="I99" s="18">
        <f t="shared" si="14"/>
        <v>294.39999999999998</v>
      </c>
      <c r="J99" s="18">
        <f t="shared" si="15"/>
        <v>392.6</v>
      </c>
      <c r="K99" s="18">
        <f t="shared" si="16"/>
        <v>490.7</v>
      </c>
      <c r="L99" s="18">
        <f t="shared" si="17"/>
        <v>588.79999999999995</v>
      </c>
      <c r="M99" s="18">
        <f t="shared" si="18"/>
        <v>687</v>
      </c>
      <c r="N99" s="18">
        <f t="shared" si="19"/>
        <v>785.1</v>
      </c>
      <c r="O99" s="18">
        <f t="shared" si="20"/>
        <v>883.3</v>
      </c>
      <c r="P99" s="18">
        <f t="shared" si="21"/>
        <v>981.4</v>
      </c>
    </row>
    <row r="100" spans="1:16" s="6" customFormat="1" hidden="1" x14ac:dyDescent="0.3">
      <c r="A100" s="22">
        <f>IF(Selbstdeklaration!$F$76=B100,F100/20*Selbstdeklaration!$F$77,0)</f>
        <v>0</v>
      </c>
      <c r="B100" s="5">
        <v>106500</v>
      </c>
      <c r="C100" s="18">
        <f t="shared" si="23"/>
        <v>260.20549107142915</v>
      </c>
      <c r="D100" s="17">
        <f t="shared" si="24"/>
        <v>2.443244047619053E-3</v>
      </c>
      <c r="E100" s="5"/>
      <c r="F100" s="18">
        <f t="shared" si="22"/>
        <v>193.79450892857085</v>
      </c>
      <c r="G100" s="18"/>
      <c r="H100" s="18">
        <f t="shared" si="13"/>
        <v>193.8</v>
      </c>
      <c r="I100" s="18">
        <f t="shared" si="14"/>
        <v>290.7</v>
      </c>
      <c r="J100" s="18">
        <f t="shared" si="15"/>
        <v>387.6</v>
      </c>
      <c r="K100" s="18">
        <f t="shared" si="16"/>
        <v>484.5</v>
      </c>
      <c r="L100" s="18">
        <f t="shared" si="17"/>
        <v>581.4</v>
      </c>
      <c r="M100" s="18">
        <f t="shared" si="18"/>
        <v>678.3</v>
      </c>
      <c r="N100" s="18">
        <f t="shared" si="19"/>
        <v>775.2</v>
      </c>
      <c r="O100" s="18">
        <f t="shared" si="20"/>
        <v>872.1</v>
      </c>
      <c r="P100" s="18">
        <f t="shared" si="21"/>
        <v>969</v>
      </c>
    </row>
    <row r="101" spans="1:16" s="6" customFormat="1" hidden="1" x14ac:dyDescent="0.3">
      <c r="A101" s="22">
        <f>IF(Selbstdeklaration!$F$76=B101,F101/20*Selbstdeklaration!$F$77,0)</f>
        <v>0</v>
      </c>
      <c r="B101" s="5">
        <v>107000</v>
      </c>
      <c r="C101" s="18">
        <f t="shared" si="23"/>
        <v>262.70410714285771</v>
      </c>
      <c r="D101" s="17">
        <f t="shared" si="24"/>
        <v>2.4551785714285769E-3</v>
      </c>
      <c r="E101" s="5"/>
      <c r="F101" s="18">
        <f t="shared" si="22"/>
        <v>191.29589285714229</v>
      </c>
      <c r="G101" s="18"/>
      <c r="H101" s="18">
        <f t="shared" si="13"/>
        <v>191.3</v>
      </c>
      <c r="I101" s="18">
        <f t="shared" si="14"/>
        <v>286.89999999999998</v>
      </c>
      <c r="J101" s="18">
        <f t="shared" si="15"/>
        <v>382.6</v>
      </c>
      <c r="K101" s="18">
        <f t="shared" si="16"/>
        <v>478.2</v>
      </c>
      <c r="L101" s="18">
        <f t="shared" si="17"/>
        <v>573.9</v>
      </c>
      <c r="M101" s="18">
        <f t="shared" si="18"/>
        <v>669.5</v>
      </c>
      <c r="N101" s="18">
        <f t="shared" si="19"/>
        <v>765.2</v>
      </c>
      <c r="O101" s="18">
        <f t="shared" si="20"/>
        <v>860.8</v>
      </c>
      <c r="P101" s="18">
        <f t="shared" si="21"/>
        <v>956.5</v>
      </c>
    </row>
    <row r="102" spans="1:16" s="6" customFormat="1" hidden="1" x14ac:dyDescent="0.3">
      <c r="A102" s="22">
        <f>IF(Selbstdeklaration!$F$76=B102,F102/20*Selbstdeklaration!$F$77,0)</f>
        <v>0</v>
      </c>
      <c r="B102" s="16">
        <v>107500</v>
      </c>
      <c r="C102" s="18">
        <f t="shared" si="23"/>
        <v>265.21465773809581</v>
      </c>
      <c r="D102" s="17">
        <f t="shared" si="24"/>
        <v>2.4671130952381008E-3</v>
      </c>
      <c r="E102" s="5"/>
      <c r="F102" s="18">
        <f t="shared" si="22"/>
        <v>188.78534226190419</v>
      </c>
      <c r="G102" s="18"/>
      <c r="H102" s="18">
        <f t="shared" si="13"/>
        <v>188.8</v>
      </c>
      <c r="I102" s="18">
        <f t="shared" si="14"/>
        <v>283.2</v>
      </c>
      <c r="J102" s="18">
        <f t="shared" si="15"/>
        <v>377.6</v>
      </c>
      <c r="K102" s="18">
        <f t="shared" si="16"/>
        <v>472</v>
      </c>
      <c r="L102" s="18">
        <f t="shared" si="17"/>
        <v>566.4</v>
      </c>
      <c r="M102" s="18">
        <f t="shared" si="18"/>
        <v>660.7</v>
      </c>
      <c r="N102" s="18">
        <f t="shared" si="19"/>
        <v>755.1</v>
      </c>
      <c r="O102" s="18">
        <f t="shared" si="20"/>
        <v>849.5</v>
      </c>
      <c r="P102" s="18">
        <f t="shared" si="21"/>
        <v>943.9</v>
      </c>
    </row>
    <row r="103" spans="1:16" s="6" customFormat="1" hidden="1" x14ac:dyDescent="0.3">
      <c r="A103" s="22">
        <f>IF(Selbstdeklaration!$F$76=B103,F103/20*Selbstdeklaration!$F$77,0)</f>
        <v>0</v>
      </c>
      <c r="B103" s="5">
        <v>108000</v>
      </c>
      <c r="C103" s="18">
        <f t="shared" si="23"/>
        <v>267.73714285714345</v>
      </c>
      <c r="D103" s="17">
        <f t="shared" si="24"/>
        <v>2.4790476190476246E-3</v>
      </c>
      <c r="E103" s="5"/>
      <c r="F103" s="18">
        <f t="shared" si="22"/>
        <v>186.26285714285655</v>
      </c>
      <c r="G103" s="18"/>
      <c r="H103" s="18">
        <f t="shared" si="13"/>
        <v>186.3</v>
      </c>
      <c r="I103" s="18">
        <f t="shared" si="14"/>
        <v>279.39999999999998</v>
      </c>
      <c r="J103" s="18">
        <f t="shared" si="15"/>
        <v>372.5</v>
      </c>
      <c r="K103" s="18">
        <f t="shared" si="16"/>
        <v>465.7</v>
      </c>
      <c r="L103" s="18">
        <f t="shared" si="17"/>
        <v>558.79999999999995</v>
      </c>
      <c r="M103" s="18">
        <f t="shared" si="18"/>
        <v>651.9</v>
      </c>
      <c r="N103" s="18">
        <f t="shared" si="19"/>
        <v>745.1</v>
      </c>
      <c r="O103" s="18">
        <f t="shared" si="20"/>
        <v>838.2</v>
      </c>
      <c r="P103" s="18">
        <f t="shared" si="21"/>
        <v>931.3</v>
      </c>
    </row>
    <row r="104" spans="1:16" s="6" customFormat="1" hidden="1" x14ac:dyDescent="0.3">
      <c r="A104" s="22">
        <f>IF(Selbstdeklaration!$F$76=B104,F104/20*Selbstdeklaration!$F$77,0)</f>
        <v>0</v>
      </c>
      <c r="B104" s="5">
        <v>108500</v>
      </c>
      <c r="C104" s="18">
        <f t="shared" si="23"/>
        <v>270.27156250000064</v>
      </c>
      <c r="D104" s="17">
        <f t="shared" si="24"/>
        <v>2.4909821428571485E-3</v>
      </c>
      <c r="E104" s="5"/>
      <c r="F104" s="18">
        <f t="shared" si="22"/>
        <v>183.72843749999936</v>
      </c>
      <c r="G104" s="18"/>
      <c r="H104" s="18">
        <f t="shared" si="13"/>
        <v>183.7</v>
      </c>
      <c r="I104" s="18">
        <f t="shared" si="14"/>
        <v>275.60000000000002</v>
      </c>
      <c r="J104" s="18">
        <f t="shared" si="15"/>
        <v>367.5</v>
      </c>
      <c r="K104" s="18">
        <f t="shared" si="16"/>
        <v>459.3</v>
      </c>
      <c r="L104" s="18">
        <f t="shared" si="17"/>
        <v>551.20000000000005</v>
      </c>
      <c r="M104" s="18">
        <f t="shared" si="18"/>
        <v>643</v>
      </c>
      <c r="N104" s="18">
        <f t="shared" si="19"/>
        <v>734.9</v>
      </c>
      <c r="O104" s="18">
        <f t="shared" si="20"/>
        <v>826.8</v>
      </c>
      <c r="P104" s="18">
        <f t="shared" si="21"/>
        <v>918.6</v>
      </c>
    </row>
    <row r="105" spans="1:16" s="6" customFormat="1" hidden="1" x14ac:dyDescent="0.3">
      <c r="A105" s="22">
        <f>IF(Selbstdeklaration!$F$76=B105,F105/20*Selbstdeklaration!$F$77,0)</f>
        <v>0</v>
      </c>
      <c r="B105" s="5">
        <v>109000</v>
      </c>
      <c r="C105" s="18">
        <f t="shared" si="23"/>
        <v>272.81791666666732</v>
      </c>
      <c r="D105" s="17">
        <f t="shared" si="24"/>
        <v>2.5029166666666724E-3</v>
      </c>
      <c r="E105" s="5"/>
      <c r="F105" s="18">
        <f t="shared" si="22"/>
        <v>181.18208333333268</v>
      </c>
      <c r="G105" s="18"/>
      <c r="H105" s="18">
        <f t="shared" si="13"/>
        <v>181.2</v>
      </c>
      <c r="I105" s="18">
        <f t="shared" si="14"/>
        <v>271.8</v>
      </c>
      <c r="J105" s="18">
        <f t="shared" si="15"/>
        <v>362.4</v>
      </c>
      <c r="K105" s="18">
        <f t="shared" si="16"/>
        <v>453</v>
      </c>
      <c r="L105" s="18">
        <f t="shared" si="17"/>
        <v>543.5</v>
      </c>
      <c r="M105" s="18">
        <f t="shared" si="18"/>
        <v>634.1</v>
      </c>
      <c r="N105" s="18">
        <f t="shared" si="19"/>
        <v>724.7</v>
      </c>
      <c r="O105" s="18">
        <f t="shared" si="20"/>
        <v>815.3</v>
      </c>
      <c r="P105" s="18">
        <f t="shared" si="21"/>
        <v>905.9</v>
      </c>
    </row>
    <row r="106" spans="1:16" s="6" customFormat="1" hidden="1" x14ac:dyDescent="0.3">
      <c r="A106" s="22">
        <f>IF(Selbstdeklaration!$F$76=B106,F106/20*Selbstdeklaration!$F$77,0)</f>
        <v>0</v>
      </c>
      <c r="B106" s="16">
        <v>109500</v>
      </c>
      <c r="C106" s="18">
        <f t="shared" si="23"/>
        <v>275.37620535714348</v>
      </c>
      <c r="D106" s="17">
        <f t="shared" si="24"/>
        <v>2.5148511904761963E-3</v>
      </c>
      <c r="E106" s="5"/>
      <c r="F106" s="18">
        <f t="shared" si="22"/>
        <v>178.62379464285652</v>
      </c>
      <c r="G106" s="18"/>
      <c r="H106" s="18">
        <f t="shared" si="13"/>
        <v>178.6</v>
      </c>
      <c r="I106" s="18">
        <f t="shared" si="14"/>
        <v>267.89999999999998</v>
      </c>
      <c r="J106" s="18">
        <f t="shared" si="15"/>
        <v>357.2</v>
      </c>
      <c r="K106" s="18">
        <f t="shared" si="16"/>
        <v>446.6</v>
      </c>
      <c r="L106" s="18">
        <f t="shared" si="17"/>
        <v>535.9</v>
      </c>
      <c r="M106" s="18">
        <f t="shared" si="18"/>
        <v>625.20000000000005</v>
      </c>
      <c r="N106" s="18">
        <f t="shared" si="19"/>
        <v>714.5</v>
      </c>
      <c r="O106" s="18">
        <f t="shared" si="20"/>
        <v>803.8</v>
      </c>
      <c r="P106" s="18">
        <f t="shared" si="21"/>
        <v>893.1</v>
      </c>
    </row>
    <row r="107" spans="1:16" s="6" customFormat="1" x14ac:dyDescent="0.3">
      <c r="A107" s="22">
        <f>IF(Selbstdeklaration!$F$76=B107,F107/20*Selbstdeklaration!$F$77,0)</f>
        <v>0</v>
      </c>
      <c r="B107" s="5">
        <v>110000</v>
      </c>
      <c r="C107" s="18">
        <f t="shared" si="23"/>
        <v>277.94642857142924</v>
      </c>
      <c r="D107" s="17">
        <f t="shared" si="24"/>
        <v>2.5267857142857201E-3</v>
      </c>
      <c r="E107" s="5"/>
      <c r="F107" s="18">
        <f t="shared" si="22"/>
        <v>176.05357142857076</v>
      </c>
      <c r="G107" s="18"/>
      <c r="H107" s="18">
        <f t="shared" si="13"/>
        <v>176.1</v>
      </c>
      <c r="I107" s="18">
        <f t="shared" si="14"/>
        <v>264.10000000000002</v>
      </c>
      <c r="J107" s="18">
        <f t="shared" si="15"/>
        <v>352.1</v>
      </c>
      <c r="K107" s="18">
        <f t="shared" si="16"/>
        <v>440.1</v>
      </c>
      <c r="L107" s="18">
        <f t="shared" si="17"/>
        <v>528.20000000000005</v>
      </c>
      <c r="M107" s="18">
        <f t="shared" si="18"/>
        <v>616.20000000000005</v>
      </c>
      <c r="N107" s="18">
        <f t="shared" si="19"/>
        <v>704.2</v>
      </c>
      <c r="O107" s="18">
        <f t="shared" si="20"/>
        <v>792.2</v>
      </c>
      <c r="P107" s="18">
        <f t="shared" si="21"/>
        <v>880.3</v>
      </c>
    </row>
    <row r="108" spans="1:16" s="6" customFormat="1" hidden="1" x14ac:dyDescent="0.3">
      <c r="A108" s="22">
        <f>IF(Selbstdeklaration!$F$76=B108,F108/20*Selbstdeklaration!$F$77,0)</f>
        <v>0</v>
      </c>
      <c r="B108" s="5">
        <v>110500</v>
      </c>
      <c r="C108" s="18">
        <f t="shared" si="23"/>
        <v>280.52858630952448</v>
      </c>
      <c r="D108" s="17">
        <f t="shared" si="24"/>
        <v>2.538720238095244E-3</v>
      </c>
      <c r="E108" s="5"/>
      <c r="F108" s="18">
        <f t="shared" si="22"/>
        <v>173.47141369047552</v>
      </c>
      <c r="G108" s="18"/>
      <c r="H108" s="18">
        <f t="shared" si="13"/>
        <v>173.5</v>
      </c>
      <c r="I108" s="18">
        <f t="shared" si="14"/>
        <v>260.2</v>
      </c>
      <c r="J108" s="18">
        <f t="shared" si="15"/>
        <v>346.9</v>
      </c>
      <c r="K108" s="18">
        <f t="shared" si="16"/>
        <v>433.7</v>
      </c>
      <c r="L108" s="18">
        <f t="shared" si="17"/>
        <v>520.4</v>
      </c>
      <c r="M108" s="18">
        <f t="shared" si="18"/>
        <v>607.1</v>
      </c>
      <c r="N108" s="18">
        <f t="shared" si="19"/>
        <v>693.9</v>
      </c>
      <c r="O108" s="18">
        <f t="shared" si="20"/>
        <v>780.6</v>
      </c>
      <c r="P108" s="18">
        <f t="shared" si="21"/>
        <v>867.4</v>
      </c>
    </row>
    <row r="109" spans="1:16" s="6" customFormat="1" hidden="1" x14ac:dyDescent="0.3">
      <c r="A109" s="22">
        <f>IF(Selbstdeklaration!$F$76=B109,F109/20*Selbstdeklaration!$F$77,0)</f>
        <v>0</v>
      </c>
      <c r="B109" s="5">
        <v>111000</v>
      </c>
      <c r="C109" s="18">
        <f t="shared" si="23"/>
        <v>283.12267857142922</v>
      </c>
      <c r="D109" s="17">
        <f t="shared" si="24"/>
        <v>2.5506547619047679E-3</v>
      </c>
      <c r="E109" s="5"/>
      <c r="F109" s="18">
        <f t="shared" si="22"/>
        <v>170.87732142857078</v>
      </c>
      <c r="G109" s="18"/>
      <c r="H109" s="18">
        <f t="shared" si="13"/>
        <v>170.9</v>
      </c>
      <c r="I109" s="18">
        <f t="shared" si="14"/>
        <v>256.3</v>
      </c>
      <c r="J109" s="18">
        <f t="shared" si="15"/>
        <v>341.8</v>
      </c>
      <c r="K109" s="18">
        <f t="shared" si="16"/>
        <v>427.2</v>
      </c>
      <c r="L109" s="18">
        <f t="shared" si="17"/>
        <v>512.6</v>
      </c>
      <c r="M109" s="18">
        <f t="shared" si="18"/>
        <v>598.1</v>
      </c>
      <c r="N109" s="18">
        <f t="shared" si="19"/>
        <v>683.5</v>
      </c>
      <c r="O109" s="18">
        <f t="shared" si="20"/>
        <v>768.9</v>
      </c>
      <c r="P109" s="18">
        <f t="shared" si="21"/>
        <v>854.4</v>
      </c>
    </row>
    <row r="110" spans="1:16" s="6" customFormat="1" hidden="1" x14ac:dyDescent="0.3">
      <c r="A110" s="22">
        <f>IF(Selbstdeklaration!$F$76=B110,F110/20*Selbstdeklaration!$F$77,0)</f>
        <v>0</v>
      </c>
      <c r="B110" s="5">
        <v>111500</v>
      </c>
      <c r="C110" s="18">
        <f t="shared" si="23"/>
        <v>285.72870535714355</v>
      </c>
      <c r="D110" s="17">
        <f t="shared" si="24"/>
        <v>2.5625892857142917E-3</v>
      </c>
      <c r="E110" s="5"/>
      <c r="F110" s="18">
        <f t="shared" si="22"/>
        <v>168.27129464285645</v>
      </c>
      <c r="G110" s="18"/>
      <c r="H110" s="18">
        <f t="shared" si="13"/>
        <v>168.3</v>
      </c>
      <c r="I110" s="18">
        <f t="shared" si="14"/>
        <v>252.4</v>
      </c>
      <c r="J110" s="18">
        <f t="shared" si="15"/>
        <v>336.5</v>
      </c>
      <c r="K110" s="18">
        <f t="shared" si="16"/>
        <v>420.7</v>
      </c>
      <c r="L110" s="18">
        <f t="shared" si="17"/>
        <v>504.8</v>
      </c>
      <c r="M110" s="18">
        <f t="shared" si="18"/>
        <v>588.9</v>
      </c>
      <c r="N110" s="18">
        <f t="shared" si="19"/>
        <v>673.1</v>
      </c>
      <c r="O110" s="18">
        <f t="shared" si="20"/>
        <v>757.2</v>
      </c>
      <c r="P110" s="18">
        <f t="shared" si="21"/>
        <v>841.4</v>
      </c>
    </row>
    <row r="111" spans="1:16" s="6" customFormat="1" hidden="1" x14ac:dyDescent="0.3">
      <c r="A111" s="22">
        <f>IF(Selbstdeklaration!$F$76=B111,F111/20*Selbstdeklaration!$F$77,0)</f>
        <v>0</v>
      </c>
      <c r="B111" s="5">
        <v>112000</v>
      </c>
      <c r="C111" s="18">
        <f t="shared" si="23"/>
        <v>288.34666666666737</v>
      </c>
      <c r="D111" s="17">
        <f t="shared" si="24"/>
        <v>2.5745238095238156E-3</v>
      </c>
      <c r="E111" s="5"/>
      <c r="F111" s="18">
        <f t="shared" si="22"/>
        <v>165.65333333333263</v>
      </c>
      <c r="G111" s="18"/>
      <c r="H111" s="18">
        <f t="shared" si="13"/>
        <v>165.7</v>
      </c>
      <c r="I111" s="18">
        <f t="shared" si="14"/>
        <v>248.5</v>
      </c>
      <c r="J111" s="18">
        <f t="shared" si="15"/>
        <v>331.3</v>
      </c>
      <c r="K111" s="18">
        <f t="shared" si="16"/>
        <v>414.1</v>
      </c>
      <c r="L111" s="18">
        <f t="shared" si="17"/>
        <v>497</v>
      </c>
      <c r="M111" s="18">
        <f t="shared" si="18"/>
        <v>579.79999999999995</v>
      </c>
      <c r="N111" s="18">
        <f t="shared" si="19"/>
        <v>662.6</v>
      </c>
      <c r="O111" s="18">
        <f t="shared" si="20"/>
        <v>745.4</v>
      </c>
      <c r="P111" s="18">
        <f t="shared" si="21"/>
        <v>828.3</v>
      </c>
    </row>
    <row r="112" spans="1:16" s="6" customFormat="1" hidden="1" x14ac:dyDescent="0.3">
      <c r="A112" s="22">
        <f>IF(Selbstdeklaration!$F$76=B112,F112/20*Selbstdeklaration!$F$77,0)</f>
        <v>0</v>
      </c>
      <c r="B112" s="5">
        <v>112500</v>
      </c>
      <c r="C112" s="18">
        <f t="shared" si="23"/>
        <v>290.97656250000068</v>
      </c>
      <c r="D112" s="17">
        <f t="shared" si="24"/>
        <v>2.5864583333333395E-3</v>
      </c>
      <c r="E112" s="5"/>
      <c r="F112" s="18">
        <f t="shared" si="22"/>
        <v>163.02343749999932</v>
      </c>
      <c r="G112" s="18"/>
      <c r="H112" s="18">
        <f t="shared" si="13"/>
        <v>163</v>
      </c>
      <c r="I112" s="18">
        <f t="shared" si="14"/>
        <v>244.5</v>
      </c>
      <c r="J112" s="18">
        <f t="shared" si="15"/>
        <v>326</v>
      </c>
      <c r="K112" s="18">
        <f t="shared" si="16"/>
        <v>407.6</v>
      </c>
      <c r="L112" s="18">
        <f t="shared" si="17"/>
        <v>489.1</v>
      </c>
      <c r="M112" s="18">
        <f t="shared" si="18"/>
        <v>570.6</v>
      </c>
      <c r="N112" s="18">
        <f t="shared" si="19"/>
        <v>652.1</v>
      </c>
      <c r="O112" s="18">
        <f t="shared" si="20"/>
        <v>733.6</v>
      </c>
      <c r="P112" s="18">
        <f t="shared" si="21"/>
        <v>815.1</v>
      </c>
    </row>
    <row r="113" spans="1:16" s="6" customFormat="1" hidden="1" x14ac:dyDescent="0.3">
      <c r="A113" s="22">
        <f>IF(Selbstdeklaration!$F$76=B113,F113/20*Selbstdeklaration!$F$77,0)</f>
        <v>0</v>
      </c>
      <c r="B113" s="5">
        <v>113000</v>
      </c>
      <c r="C113" s="18">
        <f t="shared" si="23"/>
        <v>293.61839285714353</v>
      </c>
      <c r="D113" s="17">
        <f t="shared" si="24"/>
        <v>2.5983928571428633E-3</v>
      </c>
      <c r="E113" s="5"/>
      <c r="F113" s="18">
        <f t="shared" si="22"/>
        <v>160.38160714285647</v>
      </c>
      <c r="G113" s="18"/>
      <c r="H113" s="18">
        <f t="shared" si="13"/>
        <v>160.4</v>
      </c>
      <c r="I113" s="18">
        <f t="shared" si="14"/>
        <v>240.6</v>
      </c>
      <c r="J113" s="18">
        <f t="shared" si="15"/>
        <v>320.8</v>
      </c>
      <c r="K113" s="18">
        <f t="shared" si="16"/>
        <v>401</v>
      </c>
      <c r="L113" s="18">
        <f t="shared" si="17"/>
        <v>481.1</v>
      </c>
      <c r="M113" s="18">
        <f t="shared" si="18"/>
        <v>561.29999999999995</v>
      </c>
      <c r="N113" s="18">
        <f t="shared" si="19"/>
        <v>641.5</v>
      </c>
      <c r="O113" s="18">
        <f t="shared" si="20"/>
        <v>721.7</v>
      </c>
      <c r="P113" s="18">
        <f t="shared" si="21"/>
        <v>801.9</v>
      </c>
    </row>
    <row r="114" spans="1:16" s="6" customFormat="1" hidden="1" x14ac:dyDescent="0.3">
      <c r="A114" s="22">
        <f>IF(Selbstdeklaration!$F$76=B114,F114/20*Selbstdeklaration!$F$77,0)</f>
        <v>0</v>
      </c>
      <c r="B114" s="16">
        <v>113500</v>
      </c>
      <c r="C114" s="18">
        <f t="shared" si="23"/>
        <v>296.27215773809593</v>
      </c>
      <c r="D114" s="17">
        <f t="shared" si="24"/>
        <v>2.6103273809523872E-3</v>
      </c>
      <c r="E114" s="5"/>
      <c r="F114" s="18">
        <f t="shared" si="22"/>
        <v>157.72784226190407</v>
      </c>
      <c r="G114" s="18"/>
      <c r="H114" s="18">
        <f t="shared" si="13"/>
        <v>157.69999999999999</v>
      </c>
      <c r="I114" s="18">
        <f t="shared" si="14"/>
        <v>236.6</v>
      </c>
      <c r="J114" s="18">
        <f t="shared" si="15"/>
        <v>315.5</v>
      </c>
      <c r="K114" s="18">
        <f t="shared" si="16"/>
        <v>394.3</v>
      </c>
      <c r="L114" s="18">
        <f t="shared" si="17"/>
        <v>473.2</v>
      </c>
      <c r="M114" s="18">
        <f t="shared" si="18"/>
        <v>552</v>
      </c>
      <c r="N114" s="18">
        <f t="shared" si="19"/>
        <v>630.9</v>
      </c>
      <c r="O114" s="18">
        <f t="shared" si="20"/>
        <v>709.8</v>
      </c>
      <c r="P114" s="18">
        <f t="shared" si="21"/>
        <v>788.6</v>
      </c>
    </row>
    <row r="115" spans="1:16" hidden="1" x14ac:dyDescent="0.3">
      <c r="A115" s="22">
        <f>IF(Selbstdeklaration!$F$76=B115,F115/20*Selbstdeklaration!$F$77,0)</f>
        <v>0</v>
      </c>
      <c r="B115" s="5">
        <v>114000</v>
      </c>
      <c r="C115" s="18">
        <f t="shared" si="23"/>
        <v>298.93785714285787</v>
      </c>
      <c r="D115" s="17">
        <f t="shared" si="24"/>
        <v>2.6222619047619111E-3</v>
      </c>
      <c r="F115" s="18">
        <f t="shared" si="22"/>
        <v>155.06214285714213</v>
      </c>
      <c r="G115" s="18"/>
      <c r="H115" s="18">
        <f t="shared" si="13"/>
        <v>155.1</v>
      </c>
      <c r="I115" s="18">
        <f t="shared" si="14"/>
        <v>232.6</v>
      </c>
      <c r="J115" s="18">
        <f t="shared" si="15"/>
        <v>310.10000000000002</v>
      </c>
      <c r="K115" s="18">
        <f t="shared" si="16"/>
        <v>387.7</v>
      </c>
      <c r="L115" s="18">
        <f t="shared" si="17"/>
        <v>465.2</v>
      </c>
      <c r="M115" s="18">
        <f t="shared" si="18"/>
        <v>542.70000000000005</v>
      </c>
      <c r="N115" s="18">
        <f t="shared" si="19"/>
        <v>620.20000000000005</v>
      </c>
      <c r="O115" s="18">
        <f t="shared" si="20"/>
        <v>697.8</v>
      </c>
      <c r="P115" s="18">
        <f t="shared" si="21"/>
        <v>775.3</v>
      </c>
    </row>
    <row r="116" spans="1:16" hidden="1" x14ac:dyDescent="0.3">
      <c r="A116" s="22">
        <f>IF(Selbstdeklaration!$F$76=B116,F116/20*Selbstdeklaration!$F$77,0)</f>
        <v>0</v>
      </c>
      <c r="B116" s="5">
        <v>114500</v>
      </c>
      <c r="C116" s="18">
        <f t="shared" si="23"/>
        <v>301.61549107142929</v>
      </c>
      <c r="D116" s="17">
        <f t="shared" si="24"/>
        <v>2.634196428571435E-3</v>
      </c>
      <c r="F116" s="18">
        <f t="shared" si="22"/>
        <v>152.38450892857071</v>
      </c>
      <c r="G116" s="18"/>
      <c r="H116" s="18">
        <f t="shared" si="13"/>
        <v>152.4</v>
      </c>
      <c r="I116" s="18">
        <f t="shared" si="14"/>
        <v>228.6</v>
      </c>
      <c r="J116" s="18">
        <f t="shared" si="15"/>
        <v>304.8</v>
      </c>
      <c r="K116" s="18">
        <f t="shared" si="16"/>
        <v>381</v>
      </c>
      <c r="L116" s="18">
        <f t="shared" si="17"/>
        <v>457.2</v>
      </c>
      <c r="M116" s="18">
        <f t="shared" si="18"/>
        <v>533.29999999999995</v>
      </c>
      <c r="N116" s="18">
        <f t="shared" si="19"/>
        <v>609.5</v>
      </c>
      <c r="O116" s="18">
        <f t="shared" si="20"/>
        <v>685.7</v>
      </c>
      <c r="P116" s="18">
        <f t="shared" si="21"/>
        <v>761.9</v>
      </c>
    </row>
    <row r="117" spans="1:16" x14ac:dyDescent="0.3">
      <c r="A117" s="22">
        <f>IF(Selbstdeklaration!$F$76=B117,F117/20*Selbstdeklaration!$F$77,0)</f>
        <v>0</v>
      </c>
      <c r="B117" s="5">
        <v>115000</v>
      </c>
      <c r="C117" s="18">
        <f t="shared" si="23"/>
        <v>304.30505952381026</v>
      </c>
      <c r="D117" s="17">
        <f t="shared" si="24"/>
        <v>2.6461309523809588E-3</v>
      </c>
      <c r="F117" s="18">
        <f t="shared" si="22"/>
        <v>149.69494047618974</v>
      </c>
      <c r="G117" s="18"/>
      <c r="H117" s="18">
        <f t="shared" si="13"/>
        <v>149.69999999999999</v>
      </c>
      <c r="I117" s="18">
        <f t="shared" si="14"/>
        <v>224.5</v>
      </c>
      <c r="J117" s="18">
        <f t="shared" si="15"/>
        <v>299.39999999999998</v>
      </c>
      <c r="K117" s="18">
        <f t="shared" si="16"/>
        <v>374.2</v>
      </c>
      <c r="L117" s="18">
        <f t="shared" si="17"/>
        <v>449.1</v>
      </c>
      <c r="M117" s="18">
        <f t="shared" si="18"/>
        <v>523.9</v>
      </c>
      <c r="N117" s="18">
        <f t="shared" si="19"/>
        <v>598.79999999999995</v>
      </c>
      <c r="O117" s="18">
        <f t="shared" si="20"/>
        <v>673.6</v>
      </c>
      <c r="P117" s="18">
        <f t="shared" si="21"/>
        <v>748.5</v>
      </c>
    </row>
    <row r="118" spans="1:16" hidden="1" x14ac:dyDescent="0.3">
      <c r="A118" s="22">
        <f>IF(Selbstdeklaration!$F$76=B118,F118/20*Selbstdeklaration!$F$77,0)</f>
        <v>0</v>
      </c>
      <c r="B118" s="16">
        <v>115500</v>
      </c>
      <c r="C118" s="18">
        <f t="shared" si="23"/>
        <v>307.00656250000077</v>
      </c>
      <c r="D118" s="17">
        <f t="shared" si="24"/>
        <v>2.6580654761904827E-3</v>
      </c>
      <c r="F118" s="18">
        <f t="shared" si="22"/>
        <v>146.99343749999923</v>
      </c>
      <c r="G118" s="18"/>
      <c r="H118" s="18">
        <f t="shared" si="13"/>
        <v>147</v>
      </c>
      <c r="I118" s="18">
        <f t="shared" si="14"/>
        <v>220.5</v>
      </c>
      <c r="J118" s="18">
        <f t="shared" si="15"/>
        <v>294</v>
      </c>
      <c r="K118" s="18">
        <f t="shared" si="16"/>
        <v>367.5</v>
      </c>
      <c r="L118" s="18">
        <f t="shared" si="17"/>
        <v>441</v>
      </c>
      <c r="M118" s="18">
        <f t="shared" si="18"/>
        <v>514.5</v>
      </c>
      <c r="N118" s="18">
        <f t="shared" si="19"/>
        <v>588</v>
      </c>
      <c r="O118" s="18">
        <f t="shared" si="20"/>
        <v>661.5</v>
      </c>
      <c r="P118" s="18">
        <f t="shared" si="21"/>
        <v>735</v>
      </c>
    </row>
    <row r="119" spans="1:16" hidden="1" x14ac:dyDescent="0.3">
      <c r="A119" s="22">
        <f>IF(Selbstdeklaration!$F$76=B119,F119/20*Selbstdeklaration!$F$77,0)</f>
        <v>0</v>
      </c>
      <c r="B119" s="5">
        <v>116000</v>
      </c>
      <c r="C119" s="18">
        <f t="shared" si="23"/>
        <v>309.72000000000077</v>
      </c>
      <c r="D119" s="17">
        <f t="shared" si="24"/>
        <v>2.6700000000000066E-3</v>
      </c>
      <c r="F119" s="18">
        <f t="shared" si="22"/>
        <v>144.27999999999923</v>
      </c>
      <c r="G119" s="18"/>
      <c r="H119" s="18">
        <f t="shared" si="13"/>
        <v>144.30000000000001</v>
      </c>
      <c r="I119" s="18">
        <f t="shared" si="14"/>
        <v>216.4</v>
      </c>
      <c r="J119" s="18">
        <f t="shared" si="15"/>
        <v>288.60000000000002</v>
      </c>
      <c r="K119" s="18">
        <f t="shared" si="16"/>
        <v>360.7</v>
      </c>
      <c r="L119" s="18">
        <f t="shared" si="17"/>
        <v>432.8</v>
      </c>
      <c r="M119" s="18">
        <f t="shared" si="18"/>
        <v>505</v>
      </c>
      <c r="N119" s="18">
        <f t="shared" si="19"/>
        <v>577.1</v>
      </c>
      <c r="O119" s="18">
        <f t="shared" si="20"/>
        <v>649.29999999999995</v>
      </c>
      <c r="P119" s="18">
        <f t="shared" si="21"/>
        <v>721.4</v>
      </c>
    </row>
    <row r="120" spans="1:16" hidden="1" x14ac:dyDescent="0.3">
      <c r="A120" s="22">
        <f>IF(Selbstdeklaration!$F$76=B120,F120/20*Selbstdeklaration!$F$77,0)</f>
        <v>0</v>
      </c>
      <c r="B120" s="5">
        <v>116500</v>
      </c>
      <c r="C120" s="18">
        <f t="shared" si="23"/>
        <v>312.44537202381031</v>
      </c>
      <c r="D120" s="17">
        <f t="shared" si="24"/>
        <v>2.6819345238095304E-3</v>
      </c>
      <c r="F120" s="18">
        <f t="shared" si="22"/>
        <v>141.55462797618969</v>
      </c>
      <c r="G120" s="18"/>
      <c r="H120" s="18">
        <f t="shared" si="13"/>
        <v>141.6</v>
      </c>
      <c r="I120" s="18">
        <f t="shared" si="14"/>
        <v>212.3</v>
      </c>
      <c r="J120" s="18">
        <f t="shared" si="15"/>
        <v>283.10000000000002</v>
      </c>
      <c r="K120" s="18">
        <f t="shared" si="16"/>
        <v>353.9</v>
      </c>
      <c r="L120" s="18">
        <f t="shared" si="17"/>
        <v>424.7</v>
      </c>
      <c r="M120" s="18">
        <f t="shared" si="18"/>
        <v>495.4</v>
      </c>
      <c r="N120" s="18">
        <f t="shared" si="19"/>
        <v>566.20000000000005</v>
      </c>
      <c r="O120" s="18">
        <f t="shared" si="20"/>
        <v>637</v>
      </c>
      <c r="P120" s="18">
        <f t="shared" si="21"/>
        <v>707.8</v>
      </c>
    </row>
    <row r="121" spans="1:16" hidden="1" x14ac:dyDescent="0.3">
      <c r="A121" s="22">
        <f>IF(Selbstdeklaration!$F$76=B121,F121/20*Selbstdeklaration!$F$77,0)</f>
        <v>0</v>
      </c>
      <c r="B121" s="5">
        <v>117000</v>
      </c>
      <c r="C121" s="18">
        <f t="shared" si="23"/>
        <v>315.18267857142934</v>
      </c>
      <c r="D121" s="17">
        <f t="shared" si="24"/>
        <v>2.6938690476190543E-3</v>
      </c>
      <c r="F121" s="18">
        <f t="shared" si="22"/>
        <v>138.81732142857066</v>
      </c>
      <c r="G121" s="18"/>
      <c r="H121" s="18">
        <f t="shared" si="13"/>
        <v>138.80000000000001</v>
      </c>
      <c r="I121" s="18">
        <f t="shared" si="14"/>
        <v>208.2</v>
      </c>
      <c r="J121" s="18">
        <f t="shared" si="15"/>
        <v>277.60000000000002</v>
      </c>
      <c r="K121" s="18">
        <f t="shared" si="16"/>
        <v>347</v>
      </c>
      <c r="L121" s="18">
        <f t="shared" si="17"/>
        <v>416.5</v>
      </c>
      <c r="M121" s="18">
        <f t="shared" si="18"/>
        <v>485.9</v>
      </c>
      <c r="N121" s="18">
        <f t="shared" si="19"/>
        <v>555.29999999999995</v>
      </c>
      <c r="O121" s="18">
        <f t="shared" si="20"/>
        <v>624.70000000000005</v>
      </c>
      <c r="P121" s="18">
        <f t="shared" si="21"/>
        <v>694.1</v>
      </c>
    </row>
    <row r="122" spans="1:16" hidden="1" x14ac:dyDescent="0.3">
      <c r="A122" s="22">
        <f>IF(Selbstdeklaration!$F$76=B122,F122/20*Selbstdeklaration!$F$77,0)</f>
        <v>0</v>
      </c>
      <c r="B122" s="5">
        <v>117500</v>
      </c>
      <c r="C122" s="18">
        <f t="shared" si="23"/>
        <v>317.93191964285796</v>
      </c>
      <c r="D122" s="17">
        <f t="shared" si="24"/>
        <v>2.7058035714285782E-3</v>
      </c>
      <c r="F122" s="18">
        <f t="shared" si="22"/>
        <v>136.06808035714204</v>
      </c>
      <c r="G122" s="18"/>
      <c r="H122" s="18">
        <f t="shared" si="13"/>
        <v>136.1</v>
      </c>
      <c r="I122" s="18">
        <f t="shared" si="14"/>
        <v>204.1</v>
      </c>
      <c r="J122" s="18">
        <f t="shared" si="15"/>
        <v>272.10000000000002</v>
      </c>
      <c r="K122" s="18">
        <f t="shared" si="16"/>
        <v>340.2</v>
      </c>
      <c r="L122" s="18">
        <f t="shared" si="17"/>
        <v>408.2</v>
      </c>
      <c r="M122" s="18">
        <f t="shared" si="18"/>
        <v>476.2</v>
      </c>
      <c r="N122" s="18">
        <f t="shared" si="19"/>
        <v>544.29999999999995</v>
      </c>
      <c r="O122" s="18">
        <f t="shared" si="20"/>
        <v>612.29999999999995</v>
      </c>
      <c r="P122" s="18">
        <f t="shared" si="21"/>
        <v>680.3</v>
      </c>
    </row>
    <row r="123" spans="1:16" hidden="1" x14ac:dyDescent="0.3">
      <c r="A123" s="22">
        <f>IF(Selbstdeklaration!$F$76=B123,F123/20*Selbstdeklaration!$F$77,0)</f>
        <v>0</v>
      </c>
      <c r="B123" s="5">
        <v>118000</v>
      </c>
      <c r="C123" s="18">
        <f t="shared" si="23"/>
        <v>320.69309523809602</v>
      </c>
      <c r="D123" s="17">
        <f t="shared" si="24"/>
        <v>2.7177380952381021E-3</v>
      </c>
      <c r="F123" s="18">
        <f t="shared" si="22"/>
        <v>133.30690476190398</v>
      </c>
      <c r="G123" s="18"/>
      <c r="H123" s="18">
        <f t="shared" si="13"/>
        <v>133.30000000000001</v>
      </c>
      <c r="I123" s="18">
        <f t="shared" si="14"/>
        <v>200</v>
      </c>
      <c r="J123" s="18">
        <f t="shared" si="15"/>
        <v>266.60000000000002</v>
      </c>
      <c r="K123" s="18">
        <f t="shared" si="16"/>
        <v>333.3</v>
      </c>
      <c r="L123" s="18">
        <f t="shared" si="17"/>
        <v>399.9</v>
      </c>
      <c r="M123" s="18">
        <f t="shared" si="18"/>
        <v>466.6</v>
      </c>
      <c r="N123" s="18">
        <f t="shared" si="19"/>
        <v>533.20000000000005</v>
      </c>
      <c r="O123" s="18">
        <f t="shared" si="20"/>
        <v>599.9</v>
      </c>
      <c r="P123" s="18">
        <f t="shared" si="21"/>
        <v>666.5</v>
      </c>
    </row>
    <row r="124" spans="1:16" hidden="1" x14ac:dyDescent="0.3">
      <c r="A124" s="22">
        <f>IF(Selbstdeklaration!$F$76=B124,F124/20*Selbstdeklaration!$F$77,0)</f>
        <v>0</v>
      </c>
      <c r="B124" s="5">
        <v>118500</v>
      </c>
      <c r="C124" s="18">
        <f t="shared" si="23"/>
        <v>323.46620535714368</v>
      </c>
      <c r="D124" s="17">
        <f t="shared" si="24"/>
        <v>2.7296726190476259E-3</v>
      </c>
      <c r="F124" s="18">
        <f t="shared" si="22"/>
        <v>130.53379464285632</v>
      </c>
      <c r="G124" s="18"/>
      <c r="H124" s="18">
        <f t="shared" si="13"/>
        <v>130.5</v>
      </c>
      <c r="I124" s="18">
        <f t="shared" si="14"/>
        <v>195.8</v>
      </c>
      <c r="J124" s="18">
        <f t="shared" si="15"/>
        <v>261.10000000000002</v>
      </c>
      <c r="K124" s="18">
        <f t="shared" si="16"/>
        <v>326.3</v>
      </c>
      <c r="L124" s="18">
        <f t="shared" si="17"/>
        <v>391.6</v>
      </c>
      <c r="M124" s="18">
        <f t="shared" si="18"/>
        <v>456.9</v>
      </c>
      <c r="N124" s="18">
        <f t="shared" si="19"/>
        <v>522.1</v>
      </c>
      <c r="O124" s="18">
        <f t="shared" si="20"/>
        <v>587.4</v>
      </c>
      <c r="P124" s="18">
        <f t="shared" si="21"/>
        <v>652.70000000000005</v>
      </c>
    </row>
    <row r="125" spans="1:16" hidden="1" x14ac:dyDescent="0.3">
      <c r="A125" s="22">
        <f>IF(Selbstdeklaration!$F$76=B125,F125/20*Selbstdeklaration!$F$77,0)</f>
        <v>0</v>
      </c>
      <c r="B125" s="5">
        <v>119000</v>
      </c>
      <c r="C125" s="18">
        <f t="shared" si="23"/>
        <v>326.25125000000082</v>
      </c>
      <c r="D125" s="17">
        <f t="shared" si="24"/>
        <v>2.7416071428571498E-3</v>
      </c>
      <c r="F125" s="18">
        <f t="shared" si="22"/>
        <v>127.74874999999918</v>
      </c>
      <c r="G125" s="18"/>
      <c r="H125" s="18">
        <f t="shared" si="13"/>
        <v>127.7</v>
      </c>
      <c r="I125" s="18">
        <f t="shared" si="14"/>
        <v>191.6</v>
      </c>
      <c r="J125" s="18">
        <f t="shared" si="15"/>
        <v>255.5</v>
      </c>
      <c r="K125" s="18">
        <f t="shared" si="16"/>
        <v>319.39999999999998</v>
      </c>
      <c r="L125" s="18">
        <f t="shared" si="17"/>
        <v>383.2</v>
      </c>
      <c r="M125" s="18">
        <f t="shared" si="18"/>
        <v>447.1</v>
      </c>
      <c r="N125" s="18">
        <f t="shared" si="19"/>
        <v>511</v>
      </c>
      <c r="O125" s="18">
        <f t="shared" si="20"/>
        <v>574.9</v>
      </c>
      <c r="P125" s="18">
        <f t="shared" si="21"/>
        <v>638.70000000000005</v>
      </c>
    </row>
    <row r="126" spans="1:16" hidden="1" x14ac:dyDescent="0.3">
      <c r="A126" s="22">
        <f>IF(Selbstdeklaration!$F$76=B126,F126/20*Selbstdeklaration!$F$77,0)</f>
        <v>0</v>
      </c>
      <c r="B126" s="16">
        <v>119500</v>
      </c>
      <c r="C126" s="18">
        <f t="shared" si="23"/>
        <v>329.04822916666751</v>
      </c>
      <c r="D126" s="17">
        <f t="shared" si="24"/>
        <v>2.7535416666666737E-3</v>
      </c>
      <c r="F126" s="18">
        <f t="shared" si="22"/>
        <v>124.95177083333249</v>
      </c>
      <c r="G126" s="18"/>
      <c r="H126" s="18">
        <f t="shared" si="13"/>
        <v>125</v>
      </c>
      <c r="I126" s="18">
        <f t="shared" si="14"/>
        <v>187.4</v>
      </c>
      <c r="J126" s="18">
        <f t="shared" si="15"/>
        <v>249.9</v>
      </c>
      <c r="K126" s="18">
        <f t="shared" si="16"/>
        <v>312.39999999999998</v>
      </c>
      <c r="L126" s="18">
        <f t="shared" si="17"/>
        <v>374.9</v>
      </c>
      <c r="M126" s="18">
        <f t="shared" si="18"/>
        <v>437.3</v>
      </c>
      <c r="N126" s="18">
        <f t="shared" si="19"/>
        <v>499.8</v>
      </c>
      <c r="O126" s="18">
        <f t="shared" si="20"/>
        <v>562.29999999999995</v>
      </c>
      <c r="P126" s="18">
        <f t="shared" si="21"/>
        <v>624.79999999999995</v>
      </c>
    </row>
    <row r="127" spans="1:16" x14ac:dyDescent="0.3">
      <c r="A127" s="22">
        <f>IF(Selbstdeklaration!$F$76=B127,F127/20*Selbstdeklaration!$F$77,0)</f>
        <v>0</v>
      </c>
      <c r="B127" s="5">
        <v>120000</v>
      </c>
      <c r="C127" s="18">
        <f t="shared" si="23"/>
        <v>331.85714285714369</v>
      </c>
      <c r="D127" s="17">
        <f t="shared" si="24"/>
        <v>2.7654761904761975E-3</v>
      </c>
      <c r="F127" s="18">
        <f t="shared" si="22"/>
        <v>122.14285714285631</v>
      </c>
      <c r="G127" s="18"/>
      <c r="H127" s="18">
        <f t="shared" si="13"/>
        <v>122.1</v>
      </c>
      <c r="I127" s="18">
        <f t="shared" si="14"/>
        <v>183.2</v>
      </c>
      <c r="J127" s="18">
        <f t="shared" si="15"/>
        <v>244.3</v>
      </c>
      <c r="K127" s="18">
        <f t="shared" si="16"/>
        <v>305.39999999999998</v>
      </c>
      <c r="L127" s="18">
        <f t="shared" si="17"/>
        <v>366.4</v>
      </c>
      <c r="M127" s="18">
        <f t="shared" si="18"/>
        <v>427.5</v>
      </c>
      <c r="N127" s="18">
        <f t="shared" si="19"/>
        <v>488.6</v>
      </c>
      <c r="O127" s="18">
        <f t="shared" si="20"/>
        <v>549.6</v>
      </c>
      <c r="P127" s="18">
        <f t="shared" si="21"/>
        <v>610.70000000000005</v>
      </c>
    </row>
    <row r="128" spans="1:16" hidden="1" x14ac:dyDescent="0.3">
      <c r="A128" s="22">
        <f>IF(Selbstdeklaration!$F$76=B128,F128/20*Selbstdeklaration!$F$77,0)</f>
        <v>0</v>
      </c>
      <c r="B128" s="5">
        <v>120500</v>
      </c>
      <c r="C128" s="18">
        <f t="shared" si="23"/>
        <v>334.6779910714294</v>
      </c>
      <c r="D128" s="17">
        <f t="shared" si="24"/>
        <v>2.7774107142857214E-3</v>
      </c>
      <c r="F128" s="18">
        <f t="shared" si="22"/>
        <v>119.3220089285706</v>
      </c>
      <c r="G128" s="18"/>
      <c r="H128" s="18">
        <f t="shared" si="13"/>
        <v>119.3</v>
      </c>
      <c r="I128" s="18">
        <f t="shared" si="14"/>
        <v>179</v>
      </c>
      <c r="J128" s="18">
        <f t="shared" si="15"/>
        <v>238.6</v>
      </c>
      <c r="K128" s="18">
        <f t="shared" si="16"/>
        <v>298.3</v>
      </c>
      <c r="L128" s="18">
        <f t="shared" si="17"/>
        <v>358</v>
      </c>
      <c r="M128" s="18">
        <f t="shared" si="18"/>
        <v>417.6</v>
      </c>
      <c r="N128" s="18">
        <f t="shared" si="19"/>
        <v>477.3</v>
      </c>
      <c r="O128" s="18">
        <f t="shared" si="20"/>
        <v>536.9</v>
      </c>
      <c r="P128" s="18">
        <f t="shared" si="21"/>
        <v>596.6</v>
      </c>
    </row>
    <row r="129" spans="1:16" hidden="1" x14ac:dyDescent="0.3">
      <c r="A129" s="22">
        <f>IF(Selbstdeklaration!$F$76=B129,F129/20*Selbstdeklaration!$F$77,0)</f>
        <v>0</v>
      </c>
      <c r="B129" s="5">
        <v>121000</v>
      </c>
      <c r="C129" s="18">
        <f t="shared" si="23"/>
        <v>337.51077380952466</v>
      </c>
      <c r="D129" s="17">
        <f t="shared" si="24"/>
        <v>2.7893452380952453E-3</v>
      </c>
      <c r="F129" s="18">
        <f t="shared" si="22"/>
        <v>116.48922619047534</v>
      </c>
      <c r="G129" s="18"/>
      <c r="H129" s="18">
        <f t="shared" si="13"/>
        <v>116.5</v>
      </c>
      <c r="I129" s="18">
        <f t="shared" si="14"/>
        <v>174.7</v>
      </c>
      <c r="J129" s="18">
        <f t="shared" si="15"/>
        <v>233</v>
      </c>
      <c r="K129" s="18">
        <f t="shared" si="16"/>
        <v>291.2</v>
      </c>
      <c r="L129" s="18">
        <f t="shared" si="17"/>
        <v>349.5</v>
      </c>
      <c r="M129" s="18">
        <f t="shared" si="18"/>
        <v>407.7</v>
      </c>
      <c r="N129" s="18">
        <f t="shared" si="19"/>
        <v>466</v>
      </c>
      <c r="O129" s="18">
        <f t="shared" si="20"/>
        <v>524.20000000000005</v>
      </c>
      <c r="P129" s="18">
        <f t="shared" si="21"/>
        <v>582.4</v>
      </c>
    </row>
    <row r="130" spans="1:16" hidden="1" x14ac:dyDescent="0.3">
      <c r="A130" s="22">
        <f>IF(Selbstdeklaration!$F$76=B130,F130/20*Selbstdeklaration!$F$77,0)</f>
        <v>0</v>
      </c>
      <c r="B130" s="16">
        <v>121500</v>
      </c>
      <c r="C130" s="18">
        <f t="shared" si="23"/>
        <v>340.35549107142947</v>
      </c>
      <c r="D130" s="17">
        <f t="shared" si="24"/>
        <v>2.8012797619047691E-3</v>
      </c>
      <c r="F130" s="18">
        <f t="shared" si="22"/>
        <v>113.64450892857053</v>
      </c>
      <c r="G130" s="18"/>
      <c r="H130" s="18">
        <f t="shared" si="13"/>
        <v>113.6</v>
      </c>
      <c r="I130" s="18">
        <f t="shared" si="14"/>
        <v>170.5</v>
      </c>
      <c r="J130" s="18">
        <f t="shared" si="15"/>
        <v>227.3</v>
      </c>
      <c r="K130" s="18">
        <f t="shared" si="16"/>
        <v>284.10000000000002</v>
      </c>
      <c r="L130" s="18">
        <f t="shared" si="17"/>
        <v>340.9</v>
      </c>
      <c r="M130" s="18">
        <f t="shared" si="18"/>
        <v>397.8</v>
      </c>
      <c r="N130" s="18">
        <f t="shared" si="19"/>
        <v>454.6</v>
      </c>
      <c r="O130" s="18">
        <f t="shared" si="20"/>
        <v>511.4</v>
      </c>
      <c r="P130" s="18">
        <f t="shared" si="21"/>
        <v>568.20000000000005</v>
      </c>
    </row>
    <row r="131" spans="1:16" hidden="1" x14ac:dyDescent="0.3">
      <c r="A131" s="22">
        <f>IF(Selbstdeklaration!$F$76=B131,F131/20*Selbstdeklaration!$F$77,0)</f>
        <v>0</v>
      </c>
      <c r="B131" s="5">
        <v>122000</v>
      </c>
      <c r="C131" s="18">
        <f t="shared" si="23"/>
        <v>343.21214285714376</v>
      </c>
      <c r="D131" s="17">
        <f t="shared" si="24"/>
        <v>2.813214285714293E-3</v>
      </c>
      <c r="F131" s="18">
        <f t="shared" si="22"/>
        <v>110.78785714285624</v>
      </c>
      <c r="G131" s="18"/>
      <c r="H131" s="18">
        <f t="shared" si="13"/>
        <v>110.8</v>
      </c>
      <c r="I131" s="18">
        <f t="shared" si="14"/>
        <v>166.2</v>
      </c>
      <c r="J131" s="18">
        <f t="shared" si="15"/>
        <v>221.6</v>
      </c>
      <c r="K131" s="18">
        <f t="shared" si="16"/>
        <v>277</v>
      </c>
      <c r="L131" s="18">
        <f t="shared" si="17"/>
        <v>332.4</v>
      </c>
      <c r="M131" s="18">
        <f t="shared" si="18"/>
        <v>387.8</v>
      </c>
      <c r="N131" s="18">
        <f t="shared" si="19"/>
        <v>443.2</v>
      </c>
      <c r="O131" s="18">
        <f t="shared" si="20"/>
        <v>498.5</v>
      </c>
      <c r="P131" s="18">
        <f t="shared" si="21"/>
        <v>553.9</v>
      </c>
    </row>
    <row r="132" spans="1:16" hidden="1" x14ac:dyDescent="0.3">
      <c r="A132" s="22">
        <f>IF(Selbstdeklaration!$F$76=B132,F132/20*Selbstdeklaration!$F$77,0)</f>
        <v>0</v>
      </c>
      <c r="B132" s="5">
        <v>122500</v>
      </c>
      <c r="C132" s="18">
        <f t="shared" si="23"/>
        <v>346.0807291666676</v>
      </c>
      <c r="D132" s="17">
        <f t="shared" si="24"/>
        <v>2.8251488095238169E-3</v>
      </c>
      <c r="F132" s="18">
        <f t="shared" si="22"/>
        <v>107.9192708333324</v>
      </c>
      <c r="G132" s="18"/>
      <c r="H132" s="18">
        <f t="shared" si="13"/>
        <v>107.9</v>
      </c>
      <c r="I132" s="18">
        <f t="shared" si="14"/>
        <v>161.9</v>
      </c>
      <c r="J132" s="18">
        <f t="shared" si="15"/>
        <v>215.8</v>
      </c>
      <c r="K132" s="18">
        <f t="shared" si="16"/>
        <v>269.8</v>
      </c>
      <c r="L132" s="18">
        <f t="shared" si="17"/>
        <v>323.8</v>
      </c>
      <c r="M132" s="18">
        <f t="shared" si="18"/>
        <v>377.7</v>
      </c>
      <c r="N132" s="18">
        <f t="shared" si="19"/>
        <v>431.7</v>
      </c>
      <c r="O132" s="18">
        <f t="shared" si="20"/>
        <v>485.6</v>
      </c>
      <c r="P132" s="18">
        <f t="shared" si="21"/>
        <v>539.6</v>
      </c>
    </row>
    <row r="133" spans="1:16" hidden="1" x14ac:dyDescent="0.3">
      <c r="A133" s="22">
        <f>IF(Selbstdeklaration!$F$76=B133,F133/20*Selbstdeklaration!$F$77,0)</f>
        <v>0</v>
      </c>
      <c r="B133" s="5">
        <v>123000</v>
      </c>
      <c r="C133" s="18">
        <f t="shared" si="23"/>
        <v>348.96125000000092</v>
      </c>
      <c r="D133" s="17">
        <f t="shared" si="24"/>
        <v>2.8370833333333408E-3</v>
      </c>
      <c r="F133" s="18">
        <f t="shared" si="22"/>
        <v>105.03874999999908</v>
      </c>
      <c r="G133" s="18"/>
      <c r="H133" s="18">
        <f t="shared" si="13"/>
        <v>105</v>
      </c>
      <c r="I133" s="18">
        <f t="shared" si="14"/>
        <v>157.6</v>
      </c>
      <c r="J133" s="18">
        <f t="shared" si="15"/>
        <v>210.1</v>
      </c>
      <c r="K133" s="18">
        <f t="shared" si="16"/>
        <v>262.60000000000002</v>
      </c>
      <c r="L133" s="18">
        <f t="shared" si="17"/>
        <v>315.10000000000002</v>
      </c>
      <c r="M133" s="18">
        <f t="shared" si="18"/>
        <v>367.6</v>
      </c>
      <c r="N133" s="18">
        <f t="shared" si="19"/>
        <v>420.2</v>
      </c>
      <c r="O133" s="18">
        <f t="shared" si="20"/>
        <v>472.7</v>
      </c>
      <c r="P133" s="18">
        <f t="shared" si="21"/>
        <v>525.20000000000005</v>
      </c>
    </row>
    <row r="134" spans="1:16" hidden="1" x14ac:dyDescent="0.3">
      <c r="A134" s="22">
        <f>IF(Selbstdeklaration!$F$76=B134,F134/20*Selbstdeklaration!$F$77,0)</f>
        <v>0</v>
      </c>
      <c r="B134" s="5">
        <v>123500</v>
      </c>
      <c r="C134" s="18">
        <f t="shared" si="23"/>
        <v>351.85370535714378</v>
      </c>
      <c r="D134" s="17">
        <f t="shared" si="24"/>
        <v>2.8490178571428646E-3</v>
      </c>
      <c r="F134" s="18">
        <f t="shared" si="22"/>
        <v>102.14629464285622</v>
      </c>
      <c r="G134" s="18"/>
      <c r="H134" s="18">
        <f t="shared" si="13"/>
        <v>102.1</v>
      </c>
      <c r="I134" s="18">
        <f t="shared" si="14"/>
        <v>153.19999999999999</v>
      </c>
      <c r="J134" s="18">
        <f t="shared" si="15"/>
        <v>204.3</v>
      </c>
      <c r="K134" s="18">
        <f t="shared" si="16"/>
        <v>255.4</v>
      </c>
      <c r="L134" s="18">
        <f t="shared" si="17"/>
        <v>306.39999999999998</v>
      </c>
      <c r="M134" s="18">
        <f t="shared" si="18"/>
        <v>357.5</v>
      </c>
      <c r="N134" s="18">
        <f t="shared" si="19"/>
        <v>408.6</v>
      </c>
      <c r="O134" s="18">
        <f t="shared" si="20"/>
        <v>459.7</v>
      </c>
      <c r="P134" s="18">
        <f t="shared" si="21"/>
        <v>510.7</v>
      </c>
    </row>
    <row r="135" spans="1:16" hidden="1" x14ac:dyDescent="0.3">
      <c r="A135" s="22">
        <f>IF(Selbstdeklaration!$F$76=B135,F135/20*Selbstdeklaration!$F$77,0)</f>
        <v>0</v>
      </c>
      <c r="B135" s="5">
        <v>124000</v>
      </c>
      <c r="C135" s="18">
        <f t="shared" si="23"/>
        <v>354.75809523809619</v>
      </c>
      <c r="D135" s="17">
        <f t="shared" si="24"/>
        <v>2.8609523809523885E-3</v>
      </c>
      <c r="F135" s="18">
        <f t="shared" si="22"/>
        <v>99.241904761903811</v>
      </c>
      <c r="G135" s="18"/>
      <c r="H135" s="18">
        <f t="shared" ref="H135:H167" si="25">ROUND($F$4-C135,1)</f>
        <v>99.2</v>
      </c>
      <c r="I135" s="18">
        <f t="shared" ref="I135:I167" si="26">ROUND($F$4*1.5-C135*1.5,1)</f>
        <v>148.9</v>
      </c>
      <c r="J135" s="18">
        <f t="shared" ref="J135:J167" si="27">ROUND($F$4*2-C135*2,1)</f>
        <v>198.5</v>
      </c>
      <c r="K135" s="18">
        <f t="shared" ref="K135:K167" si="28">ROUND($F$4*2.5-C135*2.5,1)</f>
        <v>248.1</v>
      </c>
      <c r="L135" s="18">
        <f t="shared" ref="L135:L167" si="29">ROUND($F$4*3-C135*3,1)</f>
        <v>297.7</v>
      </c>
      <c r="M135" s="18">
        <f t="shared" ref="M135:M167" si="30">ROUND($F$4*3.5-C135*3.5,1)</f>
        <v>347.3</v>
      </c>
      <c r="N135" s="18">
        <f t="shared" ref="N135:N167" si="31">ROUND($F$4*4-C135*4,1)</f>
        <v>397</v>
      </c>
      <c r="O135" s="18">
        <f t="shared" ref="O135:O167" si="32">ROUND($F$4*4.5-C135*4.5,1)</f>
        <v>446.6</v>
      </c>
      <c r="P135" s="18">
        <f t="shared" ref="P135:P167" si="33">ROUND($F$4*5-C135*5,1)</f>
        <v>496.2</v>
      </c>
    </row>
    <row r="136" spans="1:16" hidden="1" x14ac:dyDescent="0.3">
      <c r="A136" s="22">
        <f>IF(Selbstdeklaration!$F$76=B136,F136/20*Selbstdeklaration!$F$77,0)</f>
        <v>0</v>
      </c>
      <c r="B136" s="5">
        <v>124500</v>
      </c>
      <c r="C136" s="18">
        <f t="shared" si="23"/>
        <v>357.67441964285808</v>
      </c>
      <c r="D136" s="17">
        <f t="shared" si="24"/>
        <v>2.8728869047619124E-3</v>
      </c>
      <c r="F136" s="18">
        <f t="shared" ref="F136:F167" si="34">+$C$167-C136</f>
        <v>96.325580357141916</v>
      </c>
      <c r="G136" s="18"/>
      <c r="H136" s="18">
        <f t="shared" si="25"/>
        <v>96.3</v>
      </c>
      <c r="I136" s="18">
        <f t="shared" si="26"/>
        <v>144.5</v>
      </c>
      <c r="J136" s="18">
        <f t="shared" si="27"/>
        <v>192.7</v>
      </c>
      <c r="K136" s="18">
        <f t="shared" si="28"/>
        <v>240.8</v>
      </c>
      <c r="L136" s="18">
        <f t="shared" si="29"/>
        <v>289</v>
      </c>
      <c r="M136" s="18">
        <f t="shared" si="30"/>
        <v>337.1</v>
      </c>
      <c r="N136" s="18">
        <f t="shared" si="31"/>
        <v>385.3</v>
      </c>
      <c r="O136" s="18">
        <f t="shared" si="32"/>
        <v>433.5</v>
      </c>
      <c r="P136" s="18">
        <f t="shared" si="33"/>
        <v>481.6</v>
      </c>
    </row>
    <row r="137" spans="1:16" x14ac:dyDescent="0.3">
      <c r="A137" s="22">
        <f>IF(Selbstdeklaration!$F$76=B137,F137/20*Selbstdeklaration!$F$77,0)</f>
        <v>0</v>
      </c>
      <c r="B137" s="5">
        <v>125000</v>
      </c>
      <c r="C137" s="18">
        <f t="shared" ref="C137:C167" si="35">+B137*D137</f>
        <v>360.60267857142952</v>
      </c>
      <c r="D137" s="17">
        <f t="shared" si="24"/>
        <v>2.8848214285714362E-3</v>
      </c>
      <c r="F137" s="18">
        <f t="shared" si="34"/>
        <v>93.397321428570478</v>
      </c>
      <c r="G137" s="18"/>
      <c r="H137" s="18">
        <f t="shared" si="25"/>
        <v>93.4</v>
      </c>
      <c r="I137" s="18">
        <f t="shared" si="26"/>
        <v>140.1</v>
      </c>
      <c r="J137" s="18">
        <f t="shared" si="27"/>
        <v>186.8</v>
      </c>
      <c r="K137" s="18">
        <f t="shared" si="28"/>
        <v>233.5</v>
      </c>
      <c r="L137" s="18">
        <f t="shared" si="29"/>
        <v>280.2</v>
      </c>
      <c r="M137" s="18">
        <f t="shared" si="30"/>
        <v>326.89999999999998</v>
      </c>
      <c r="N137" s="18">
        <f t="shared" si="31"/>
        <v>373.6</v>
      </c>
      <c r="O137" s="18">
        <f t="shared" si="32"/>
        <v>420.3</v>
      </c>
      <c r="P137" s="18">
        <f t="shared" si="33"/>
        <v>467</v>
      </c>
    </row>
    <row r="138" spans="1:16" hidden="1" x14ac:dyDescent="0.3">
      <c r="A138" s="22">
        <f>IF(Selbstdeklaration!$F$76=B138,F138/20*Selbstdeklaration!$F$77,0)</f>
        <v>0</v>
      </c>
      <c r="B138" s="16">
        <v>125500</v>
      </c>
      <c r="C138" s="18">
        <f t="shared" si="35"/>
        <v>363.5428720238105</v>
      </c>
      <c r="D138" s="17">
        <f t="shared" si="24"/>
        <v>2.8967559523809601E-3</v>
      </c>
      <c r="F138" s="18">
        <f t="shared" si="34"/>
        <v>90.457127976189497</v>
      </c>
      <c r="G138" s="18"/>
      <c r="H138" s="18">
        <f t="shared" si="25"/>
        <v>90.5</v>
      </c>
      <c r="I138" s="18">
        <f t="shared" si="26"/>
        <v>135.69999999999999</v>
      </c>
      <c r="J138" s="18">
        <f t="shared" si="27"/>
        <v>180.9</v>
      </c>
      <c r="K138" s="18">
        <f t="shared" si="28"/>
        <v>226.1</v>
      </c>
      <c r="L138" s="18">
        <f t="shared" si="29"/>
        <v>271.39999999999998</v>
      </c>
      <c r="M138" s="18">
        <f t="shared" si="30"/>
        <v>316.60000000000002</v>
      </c>
      <c r="N138" s="18">
        <f t="shared" si="31"/>
        <v>361.8</v>
      </c>
      <c r="O138" s="18">
        <f t="shared" si="32"/>
        <v>407.1</v>
      </c>
      <c r="P138" s="18">
        <f t="shared" si="33"/>
        <v>452.3</v>
      </c>
    </row>
    <row r="139" spans="1:16" hidden="1" x14ac:dyDescent="0.3">
      <c r="A139" s="22">
        <f>IF(Selbstdeklaration!$F$76=B139,F139/20*Selbstdeklaration!$F$77,0)</f>
        <v>0</v>
      </c>
      <c r="B139" s="5">
        <v>126000</v>
      </c>
      <c r="C139" s="18">
        <f t="shared" si="35"/>
        <v>366.49500000000097</v>
      </c>
      <c r="D139" s="17">
        <f t="shared" si="24"/>
        <v>2.908690476190484E-3</v>
      </c>
      <c r="F139" s="18">
        <f t="shared" si="34"/>
        <v>87.504999999999029</v>
      </c>
      <c r="G139" s="18"/>
      <c r="H139" s="18">
        <f t="shared" si="25"/>
        <v>87.5</v>
      </c>
      <c r="I139" s="18">
        <f t="shared" si="26"/>
        <v>131.30000000000001</v>
      </c>
      <c r="J139" s="18">
        <f t="shared" si="27"/>
        <v>175</v>
      </c>
      <c r="K139" s="18">
        <f t="shared" si="28"/>
        <v>218.8</v>
      </c>
      <c r="L139" s="18">
        <f t="shared" si="29"/>
        <v>262.5</v>
      </c>
      <c r="M139" s="18">
        <f t="shared" si="30"/>
        <v>306.3</v>
      </c>
      <c r="N139" s="18">
        <f t="shared" si="31"/>
        <v>350</v>
      </c>
      <c r="O139" s="18">
        <f t="shared" si="32"/>
        <v>393.8</v>
      </c>
      <c r="P139" s="18">
        <f t="shared" si="33"/>
        <v>437.5</v>
      </c>
    </row>
    <row r="140" spans="1:16" hidden="1" x14ac:dyDescent="0.3">
      <c r="A140" s="22">
        <f>IF(Selbstdeklaration!$F$76=B140,F140/20*Selbstdeklaration!$F$77,0)</f>
        <v>0</v>
      </c>
      <c r="B140" s="5">
        <v>126500</v>
      </c>
      <c r="C140" s="18">
        <f t="shared" si="35"/>
        <v>369.45906250000098</v>
      </c>
      <c r="D140" s="17">
        <f t="shared" ref="D140:D166" si="36">+D139+($D$167-$D$7)/80000*500</f>
        <v>2.9206250000000079E-3</v>
      </c>
      <c r="F140" s="18">
        <f t="shared" si="34"/>
        <v>84.540937499999018</v>
      </c>
      <c r="G140" s="18"/>
      <c r="H140" s="18">
        <f t="shared" si="25"/>
        <v>84.5</v>
      </c>
      <c r="I140" s="18">
        <f t="shared" si="26"/>
        <v>126.8</v>
      </c>
      <c r="J140" s="18">
        <f t="shared" si="27"/>
        <v>169.1</v>
      </c>
      <c r="K140" s="18">
        <f t="shared" si="28"/>
        <v>211.4</v>
      </c>
      <c r="L140" s="18">
        <f t="shared" si="29"/>
        <v>253.6</v>
      </c>
      <c r="M140" s="18">
        <f t="shared" si="30"/>
        <v>295.89999999999998</v>
      </c>
      <c r="N140" s="18">
        <f t="shared" si="31"/>
        <v>338.2</v>
      </c>
      <c r="O140" s="18">
        <f t="shared" si="32"/>
        <v>380.4</v>
      </c>
      <c r="P140" s="18">
        <f t="shared" si="33"/>
        <v>422.7</v>
      </c>
    </row>
    <row r="141" spans="1:16" hidden="1" x14ac:dyDescent="0.3">
      <c r="A141" s="22">
        <f>IF(Selbstdeklaration!$F$76=B141,F141/20*Selbstdeklaration!$F$77,0)</f>
        <v>0</v>
      </c>
      <c r="B141" s="5">
        <v>127000</v>
      </c>
      <c r="C141" s="18">
        <f t="shared" si="35"/>
        <v>372.43505952381054</v>
      </c>
      <c r="D141" s="17">
        <f t="shared" si="36"/>
        <v>2.9325595238095317E-3</v>
      </c>
      <c r="F141" s="18">
        <f t="shared" si="34"/>
        <v>81.564940476189463</v>
      </c>
      <c r="G141" s="18"/>
      <c r="H141" s="18">
        <f t="shared" si="25"/>
        <v>81.599999999999994</v>
      </c>
      <c r="I141" s="18">
        <f t="shared" si="26"/>
        <v>122.3</v>
      </c>
      <c r="J141" s="18">
        <f t="shared" si="27"/>
        <v>163.1</v>
      </c>
      <c r="K141" s="18">
        <f t="shared" si="28"/>
        <v>203.9</v>
      </c>
      <c r="L141" s="18">
        <f t="shared" si="29"/>
        <v>244.7</v>
      </c>
      <c r="M141" s="18">
        <f t="shared" si="30"/>
        <v>285.5</v>
      </c>
      <c r="N141" s="18">
        <f t="shared" si="31"/>
        <v>326.3</v>
      </c>
      <c r="O141" s="18">
        <f t="shared" si="32"/>
        <v>367</v>
      </c>
      <c r="P141" s="18">
        <f t="shared" si="33"/>
        <v>407.8</v>
      </c>
    </row>
    <row r="142" spans="1:16" hidden="1" x14ac:dyDescent="0.3">
      <c r="A142" s="22">
        <f>IF(Selbstdeklaration!$F$76=B142,F142/20*Selbstdeklaration!$F$77,0)</f>
        <v>0</v>
      </c>
      <c r="B142" s="16">
        <v>127500</v>
      </c>
      <c r="C142" s="18">
        <f t="shared" si="35"/>
        <v>375.42299107142958</v>
      </c>
      <c r="D142" s="17">
        <f t="shared" si="36"/>
        <v>2.9444940476190556E-3</v>
      </c>
      <c r="F142" s="18">
        <f t="shared" si="34"/>
        <v>78.577008928570422</v>
      </c>
      <c r="G142" s="18"/>
      <c r="H142" s="18">
        <f t="shared" si="25"/>
        <v>78.599999999999994</v>
      </c>
      <c r="I142" s="18">
        <f t="shared" si="26"/>
        <v>117.9</v>
      </c>
      <c r="J142" s="18">
        <f t="shared" si="27"/>
        <v>157.19999999999999</v>
      </c>
      <c r="K142" s="18">
        <f t="shared" si="28"/>
        <v>196.4</v>
      </c>
      <c r="L142" s="18">
        <f t="shared" si="29"/>
        <v>235.7</v>
      </c>
      <c r="M142" s="18">
        <f t="shared" si="30"/>
        <v>275</v>
      </c>
      <c r="N142" s="18">
        <f t="shared" si="31"/>
        <v>314.3</v>
      </c>
      <c r="O142" s="18">
        <f t="shared" si="32"/>
        <v>353.6</v>
      </c>
      <c r="P142" s="18">
        <f t="shared" si="33"/>
        <v>392.9</v>
      </c>
    </row>
    <row r="143" spans="1:16" hidden="1" x14ac:dyDescent="0.3">
      <c r="A143" s="22">
        <f>IF(Selbstdeklaration!$F$76=B143,F143/20*Selbstdeklaration!$F$77,0)</f>
        <v>0</v>
      </c>
      <c r="B143" s="5">
        <v>128000</v>
      </c>
      <c r="C143" s="18">
        <f t="shared" si="35"/>
        <v>378.42285714285816</v>
      </c>
      <c r="D143" s="17">
        <f t="shared" si="36"/>
        <v>2.9564285714285795E-3</v>
      </c>
      <c r="F143" s="18">
        <f t="shared" si="34"/>
        <v>75.577142857141837</v>
      </c>
      <c r="G143" s="18"/>
      <c r="H143" s="18">
        <f t="shared" si="25"/>
        <v>75.599999999999994</v>
      </c>
      <c r="I143" s="18">
        <f t="shared" si="26"/>
        <v>113.4</v>
      </c>
      <c r="J143" s="18">
        <f t="shared" si="27"/>
        <v>151.19999999999999</v>
      </c>
      <c r="K143" s="18">
        <f t="shared" si="28"/>
        <v>188.9</v>
      </c>
      <c r="L143" s="18">
        <f t="shared" si="29"/>
        <v>226.7</v>
      </c>
      <c r="M143" s="18">
        <f t="shared" si="30"/>
        <v>264.5</v>
      </c>
      <c r="N143" s="18">
        <f t="shared" si="31"/>
        <v>302.3</v>
      </c>
      <c r="O143" s="18">
        <f t="shared" si="32"/>
        <v>340.1</v>
      </c>
      <c r="P143" s="18">
        <f t="shared" si="33"/>
        <v>377.9</v>
      </c>
    </row>
    <row r="144" spans="1:16" hidden="1" x14ac:dyDescent="0.3">
      <c r="A144" s="22">
        <f>IF(Selbstdeklaration!$F$76=B144,F144/20*Selbstdeklaration!$F$77,0)</f>
        <v>0</v>
      </c>
      <c r="B144" s="5">
        <v>128500</v>
      </c>
      <c r="C144" s="18">
        <f t="shared" si="35"/>
        <v>381.43465773809629</v>
      </c>
      <c r="D144" s="17">
        <f t="shared" si="36"/>
        <v>2.9683630952381033E-3</v>
      </c>
      <c r="F144" s="18">
        <f t="shared" si="34"/>
        <v>72.565342261903709</v>
      </c>
      <c r="G144" s="18"/>
      <c r="H144" s="18">
        <f t="shared" si="25"/>
        <v>72.599999999999994</v>
      </c>
      <c r="I144" s="18">
        <f t="shared" si="26"/>
        <v>108.8</v>
      </c>
      <c r="J144" s="18">
        <f t="shared" si="27"/>
        <v>145.1</v>
      </c>
      <c r="K144" s="18">
        <f t="shared" si="28"/>
        <v>181.4</v>
      </c>
      <c r="L144" s="18">
        <f t="shared" si="29"/>
        <v>217.7</v>
      </c>
      <c r="M144" s="18">
        <f t="shared" si="30"/>
        <v>254</v>
      </c>
      <c r="N144" s="18">
        <f t="shared" si="31"/>
        <v>290.3</v>
      </c>
      <c r="O144" s="18">
        <f t="shared" si="32"/>
        <v>326.5</v>
      </c>
      <c r="P144" s="18">
        <f t="shared" si="33"/>
        <v>362.8</v>
      </c>
    </row>
    <row r="145" spans="1:16" hidden="1" x14ac:dyDescent="0.3">
      <c r="A145" s="22">
        <f>IF(Selbstdeklaration!$F$76=B145,F145/20*Selbstdeklaration!$F$77,0)</f>
        <v>0</v>
      </c>
      <c r="B145" s="5">
        <v>129000</v>
      </c>
      <c r="C145" s="18">
        <f t="shared" si="35"/>
        <v>384.45839285714391</v>
      </c>
      <c r="D145" s="17">
        <f t="shared" si="36"/>
        <v>2.9802976190476272E-3</v>
      </c>
      <c r="F145" s="18">
        <f t="shared" si="34"/>
        <v>69.541607142856094</v>
      </c>
      <c r="G145" s="18"/>
      <c r="H145" s="18">
        <f t="shared" si="25"/>
        <v>69.5</v>
      </c>
      <c r="I145" s="18">
        <f t="shared" si="26"/>
        <v>104.3</v>
      </c>
      <c r="J145" s="18">
        <f t="shared" si="27"/>
        <v>139.1</v>
      </c>
      <c r="K145" s="18">
        <f t="shared" si="28"/>
        <v>173.9</v>
      </c>
      <c r="L145" s="18">
        <f t="shared" si="29"/>
        <v>208.6</v>
      </c>
      <c r="M145" s="18">
        <f t="shared" si="30"/>
        <v>243.4</v>
      </c>
      <c r="N145" s="18">
        <f t="shared" si="31"/>
        <v>278.2</v>
      </c>
      <c r="O145" s="18">
        <f t="shared" si="32"/>
        <v>312.89999999999998</v>
      </c>
      <c r="P145" s="18">
        <f t="shared" si="33"/>
        <v>347.7</v>
      </c>
    </row>
    <row r="146" spans="1:16" hidden="1" x14ac:dyDescent="0.3">
      <c r="A146" s="22">
        <f>IF(Selbstdeklaration!$F$76=B146,F146/20*Selbstdeklaration!$F$77,0)</f>
        <v>0</v>
      </c>
      <c r="B146" s="5">
        <v>129500</v>
      </c>
      <c r="C146" s="18">
        <f t="shared" si="35"/>
        <v>387.49406250000106</v>
      </c>
      <c r="D146" s="17">
        <f t="shared" si="36"/>
        <v>2.9922321428571511E-3</v>
      </c>
      <c r="F146" s="18">
        <f t="shared" si="34"/>
        <v>66.505937499998936</v>
      </c>
      <c r="G146" s="18"/>
      <c r="H146" s="18">
        <f t="shared" si="25"/>
        <v>66.5</v>
      </c>
      <c r="I146" s="18">
        <f t="shared" si="26"/>
        <v>99.8</v>
      </c>
      <c r="J146" s="18">
        <f t="shared" si="27"/>
        <v>133</v>
      </c>
      <c r="K146" s="18">
        <f t="shared" si="28"/>
        <v>166.3</v>
      </c>
      <c r="L146" s="18">
        <f t="shared" si="29"/>
        <v>199.5</v>
      </c>
      <c r="M146" s="18">
        <f t="shared" si="30"/>
        <v>232.8</v>
      </c>
      <c r="N146" s="18">
        <f t="shared" si="31"/>
        <v>266</v>
      </c>
      <c r="O146" s="18">
        <f t="shared" si="32"/>
        <v>299.3</v>
      </c>
      <c r="P146" s="18">
        <f t="shared" si="33"/>
        <v>332.5</v>
      </c>
    </row>
    <row r="147" spans="1:16" x14ac:dyDescent="0.3">
      <c r="A147" s="22">
        <f>IF(Selbstdeklaration!$F$76=B147,F147/20*Selbstdeklaration!$F$77,0)</f>
        <v>0</v>
      </c>
      <c r="B147" s="5">
        <v>130000</v>
      </c>
      <c r="C147" s="18">
        <f t="shared" si="35"/>
        <v>390.54166666666777</v>
      </c>
      <c r="D147" s="17">
        <f t="shared" si="36"/>
        <v>3.0041666666666749E-3</v>
      </c>
      <c r="F147" s="18">
        <f t="shared" si="34"/>
        <v>63.458333333332234</v>
      </c>
      <c r="G147" s="18"/>
      <c r="H147" s="18">
        <f t="shared" si="25"/>
        <v>63.5</v>
      </c>
      <c r="I147" s="18">
        <f t="shared" si="26"/>
        <v>95.2</v>
      </c>
      <c r="J147" s="18">
        <f t="shared" si="27"/>
        <v>126.9</v>
      </c>
      <c r="K147" s="18">
        <f t="shared" si="28"/>
        <v>158.6</v>
      </c>
      <c r="L147" s="18">
        <f t="shared" si="29"/>
        <v>190.4</v>
      </c>
      <c r="M147" s="18">
        <f t="shared" si="30"/>
        <v>222.1</v>
      </c>
      <c r="N147" s="18">
        <f t="shared" si="31"/>
        <v>253.8</v>
      </c>
      <c r="O147" s="18">
        <f t="shared" si="32"/>
        <v>285.60000000000002</v>
      </c>
      <c r="P147" s="18">
        <f t="shared" si="33"/>
        <v>317.3</v>
      </c>
    </row>
    <row r="148" spans="1:16" hidden="1" x14ac:dyDescent="0.3">
      <c r="A148" s="22">
        <f>IF(Selbstdeklaration!$F$76=B148,F148/20*Selbstdeklaration!$F$77,0)</f>
        <v>0</v>
      </c>
      <c r="B148" s="5">
        <v>130500</v>
      </c>
      <c r="C148" s="18">
        <f t="shared" si="35"/>
        <v>393.60120535714395</v>
      </c>
      <c r="D148" s="17">
        <f t="shared" si="36"/>
        <v>3.0161011904761988E-3</v>
      </c>
      <c r="F148" s="18">
        <f t="shared" si="34"/>
        <v>60.398794642856046</v>
      </c>
      <c r="G148" s="18"/>
      <c r="H148" s="18">
        <f t="shared" si="25"/>
        <v>60.4</v>
      </c>
      <c r="I148" s="18">
        <f t="shared" si="26"/>
        <v>90.6</v>
      </c>
      <c r="J148" s="18">
        <f t="shared" si="27"/>
        <v>120.8</v>
      </c>
      <c r="K148" s="18">
        <f t="shared" si="28"/>
        <v>151</v>
      </c>
      <c r="L148" s="18">
        <f t="shared" si="29"/>
        <v>181.2</v>
      </c>
      <c r="M148" s="18">
        <f t="shared" si="30"/>
        <v>211.4</v>
      </c>
      <c r="N148" s="18">
        <f t="shared" si="31"/>
        <v>241.6</v>
      </c>
      <c r="O148" s="18">
        <f t="shared" si="32"/>
        <v>271.8</v>
      </c>
      <c r="P148" s="18">
        <f t="shared" si="33"/>
        <v>302</v>
      </c>
    </row>
    <row r="149" spans="1:16" hidden="1" x14ac:dyDescent="0.3">
      <c r="A149" s="22">
        <f>IF(Selbstdeklaration!$F$76=B149,F149/20*Selbstdeklaration!$F$77,0)</f>
        <v>0</v>
      </c>
      <c r="B149" s="5">
        <v>131000</v>
      </c>
      <c r="C149" s="18">
        <f t="shared" si="35"/>
        <v>396.67267857142969</v>
      </c>
      <c r="D149" s="17">
        <f t="shared" si="36"/>
        <v>3.0280357142857227E-3</v>
      </c>
      <c r="F149" s="18">
        <f t="shared" si="34"/>
        <v>57.327321428570315</v>
      </c>
      <c r="G149" s="18"/>
      <c r="H149" s="18">
        <f t="shared" si="25"/>
        <v>57.3</v>
      </c>
      <c r="I149" s="18">
        <f t="shared" si="26"/>
        <v>86</v>
      </c>
      <c r="J149" s="18">
        <f t="shared" si="27"/>
        <v>114.7</v>
      </c>
      <c r="K149" s="18">
        <f t="shared" si="28"/>
        <v>143.30000000000001</v>
      </c>
      <c r="L149" s="18">
        <f t="shared" si="29"/>
        <v>172</v>
      </c>
      <c r="M149" s="18">
        <f t="shared" si="30"/>
        <v>200.6</v>
      </c>
      <c r="N149" s="18">
        <f t="shared" si="31"/>
        <v>229.3</v>
      </c>
      <c r="O149" s="18">
        <f t="shared" si="32"/>
        <v>258</v>
      </c>
      <c r="P149" s="18">
        <f t="shared" si="33"/>
        <v>286.60000000000002</v>
      </c>
    </row>
    <row r="150" spans="1:16" hidden="1" x14ac:dyDescent="0.3">
      <c r="A150" s="22">
        <f>IF(Selbstdeklaration!$F$76=B150,F150/20*Selbstdeklaration!$F$77,0)</f>
        <v>0</v>
      </c>
      <c r="B150" s="5">
        <v>131500</v>
      </c>
      <c r="C150" s="18">
        <f t="shared" si="35"/>
        <v>399.7560863095249</v>
      </c>
      <c r="D150" s="17">
        <f t="shared" si="36"/>
        <v>3.0399702380952466E-3</v>
      </c>
      <c r="F150" s="18">
        <f t="shared" si="34"/>
        <v>54.243913690475097</v>
      </c>
      <c r="G150" s="18"/>
      <c r="H150" s="18">
        <f t="shared" si="25"/>
        <v>54.2</v>
      </c>
      <c r="I150" s="18">
        <f t="shared" si="26"/>
        <v>81.400000000000006</v>
      </c>
      <c r="J150" s="18">
        <f t="shared" si="27"/>
        <v>108.5</v>
      </c>
      <c r="K150" s="18">
        <f t="shared" si="28"/>
        <v>135.6</v>
      </c>
      <c r="L150" s="18">
        <f t="shared" si="29"/>
        <v>162.69999999999999</v>
      </c>
      <c r="M150" s="18">
        <f t="shared" si="30"/>
        <v>189.9</v>
      </c>
      <c r="N150" s="18">
        <f t="shared" si="31"/>
        <v>217</v>
      </c>
      <c r="O150" s="18">
        <f t="shared" si="32"/>
        <v>244.1</v>
      </c>
      <c r="P150" s="18">
        <f t="shared" si="33"/>
        <v>271.2</v>
      </c>
    </row>
    <row r="151" spans="1:16" hidden="1" x14ac:dyDescent="0.3">
      <c r="A151" s="22">
        <f>IF(Selbstdeklaration!$F$76=B151,F151/20*Selbstdeklaration!$F$77,0)</f>
        <v>0</v>
      </c>
      <c r="B151" s="5">
        <v>132000</v>
      </c>
      <c r="C151" s="18">
        <f t="shared" si="35"/>
        <v>402.85142857142972</v>
      </c>
      <c r="D151" s="17">
        <f t="shared" si="36"/>
        <v>3.0519047619047704E-3</v>
      </c>
      <c r="F151" s="18">
        <f t="shared" si="34"/>
        <v>51.148571428570278</v>
      </c>
      <c r="G151" s="18"/>
      <c r="H151" s="18">
        <f t="shared" si="25"/>
        <v>51.1</v>
      </c>
      <c r="I151" s="18">
        <f t="shared" si="26"/>
        <v>76.7</v>
      </c>
      <c r="J151" s="18">
        <f t="shared" si="27"/>
        <v>102.3</v>
      </c>
      <c r="K151" s="18">
        <f t="shared" si="28"/>
        <v>127.9</v>
      </c>
      <c r="L151" s="18">
        <f t="shared" si="29"/>
        <v>153.4</v>
      </c>
      <c r="M151" s="18">
        <f t="shared" si="30"/>
        <v>179</v>
      </c>
      <c r="N151" s="18">
        <f t="shared" si="31"/>
        <v>204.6</v>
      </c>
      <c r="O151" s="18">
        <f t="shared" si="32"/>
        <v>230.2</v>
      </c>
      <c r="P151" s="18">
        <f t="shared" si="33"/>
        <v>255.7</v>
      </c>
    </row>
    <row r="152" spans="1:16" hidden="1" x14ac:dyDescent="0.3">
      <c r="A152" s="22">
        <f>IF(Selbstdeklaration!$F$76=B152,F152/20*Selbstdeklaration!$F$77,0)</f>
        <v>0</v>
      </c>
      <c r="B152" s="5">
        <v>132500</v>
      </c>
      <c r="C152" s="18">
        <f t="shared" si="35"/>
        <v>405.95870535714397</v>
      </c>
      <c r="D152" s="17">
        <f t="shared" si="36"/>
        <v>3.0638392857142943E-3</v>
      </c>
      <c r="F152" s="18">
        <f t="shared" si="34"/>
        <v>48.04129464285603</v>
      </c>
      <c r="G152" s="18"/>
      <c r="H152" s="18">
        <f t="shared" si="25"/>
        <v>48</v>
      </c>
      <c r="I152" s="18">
        <f t="shared" si="26"/>
        <v>72.099999999999994</v>
      </c>
      <c r="J152" s="18">
        <f t="shared" si="27"/>
        <v>96.1</v>
      </c>
      <c r="K152" s="18">
        <f t="shared" si="28"/>
        <v>120.1</v>
      </c>
      <c r="L152" s="18">
        <f t="shared" si="29"/>
        <v>144.1</v>
      </c>
      <c r="M152" s="18">
        <f t="shared" si="30"/>
        <v>168.1</v>
      </c>
      <c r="N152" s="18">
        <f t="shared" si="31"/>
        <v>192.2</v>
      </c>
      <c r="O152" s="18">
        <f t="shared" si="32"/>
        <v>216.2</v>
      </c>
      <c r="P152" s="18">
        <f t="shared" si="33"/>
        <v>240.2</v>
      </c>
    </row>
    <row r="153" spans="1:16" hidden="1" x14ac:dyDescent="0.3">
      <c r="A153" s="22">
        <f>IF(Selbstdeklaration!$F$76=B153,F153/20*Selbstdeklaration!$F$77,0)</f>
        <v>0</v>
      </c>
      <c r="B153" s="5">
        <v>133000</v>
      </c>
      <c r="C153" s="18">
        <f t="shared" si="35"/>
        <v>409.07791666666782</v>
      </c>
      <c r="D153" s="17">
        <f t="shared" si="36"/>
        <v>3.0757738095238182E-3</v>
      </c>
      <c r="F153" s="18">
        <f t="shared" si="34"/>
        <v>44.922083333332182</v>
      </c>
      <c r="G153" s="18"/>
      <c r="H153" s="18">
        <f t="shared" si="25"/>
        <v>44.9</v>
      </c>
      <c r="I153" s="18">
        <f t="shared" si="26"/>
        <v>67.400000000000006</v>
      </c>
      <c r="J153" s="18">
        <f t="shared" si="27"/>
        <v>89.8</v>
      </c>
      <c r="K153" s="18">
        <f t="shared" si="28"/>
        <v>112.3</v>
      </c>
      <c r="L153" s="18">
        <f t="shared" si="29"/>
        <v>134.80000000000001</v>
      </c>
      <c r="M153" s="18">
        <f t="shared" si="30"/>
        <v>157.19999999999999</v>
      </c>
      <c r="N153" s="18">
        <f t="shared" si="31"/>
        <v>179.7</v>
      </c>
      <c r="O153" s="18">
        <f t="shared" si="32"/>
        <v>202.1</v>
      </c>
      <c r="P153" s="18">
        <f t="shared" si="33"/>
        <v>224.6</v>
      </c>
    </row>
    <row r="154" spans="1:16" hidden="1" x14ac:dyDescent="0.3">
      <c r="A154" s="22">
        <f>IF(Selbstdeklaration!$F$76=B154,F154/20*Selbstdeklaration!$F$77,0)</f>
        <v>0</v>
      </c>
      <c r="B154" s="5">
        <v>133500</v>
      </c>
      <c r="C154" s="18">
        <f t="shared" si="35"/>
        <v>412.20906250000115</v>
      </c>
      <c r="D154" s="17">
        <f t="shared" si="36"/>
        <v>3.087708333333342E-3</v>
      </c>
      <c r="F154" s="18">
        <f t="shared" si="34"/>
        <v>41.790937499998847</v>
      </c>
      <c r="G154" s="18"/>
      <c r="H154" s="18">
        <f t="shared" si="25"/>
        <v>41.8</v>
      </c>
      <c r="I154" s="18">
        <f t="shared" si="26"/>
        <v>62.7</v>
      </c>
      <c r="J154" s="18">
        <f t="shared" si="27"/>
        <v>83.6</v>
      </c>
      <c r="K154" s="18">
        <f t="shared" si="28"/>
        <v>104.5</v>
      </c>
      <c r="L154" s="18">
        <f t="shared" si="29"/>
        <v>125.4</v>
      </c>
      <c r="M154" s="18">
        <f t="shared" si="30"/>
        <v>146.30000000000001</v>
      </c>
      <c r="N154" s="18">
        <f t="shared" si="31"/>
        <v>167.2</v>
      </c>
      <c r="O154" s="18">
        <f t="shared" si="32"/>
        <v>188.1</v>
      </c>
      <c r="P154" s="18">
        <f t="shared" si="33"/>
        <v>209</v>
      </c>
    </row>
    <row r="155" spans="1:16" hidden="1" x14ac:dyDescent="0.3">
      <c r="A155" s="22">
        <f>IF(Selbstdeklaration!$F$76=B155,F155/20*Selbstdeklaration!$F$77,0)</f>
        <v>0</v>
      </c>
      <c r="B155" s="5">
        <v>134000</v>
      </c>
      <c r="C155" s="18">
        <f t="shared" si="35"/>
        <v>415.35214285714403</v>
      </c>
      <c r="D155" s="17">
        <f t="shared" si="36"/>
        <v>3.0996428571428659E-3</v>
      </c>
      <c r="F155" s="18">
        <f t="shared" si="34"/>
        <v>38.647857142855969</v>
      </c>
      <c r="G155" s="18"/>
      <c r="H155" s="18">
        <f t="shared" si="25"/>
        <v>38.6</v>
      </c>
      <c r="I155" s="18">
        <f t="shared" si="26"/>
        <v>58</v>
      </c>
      <c r="J155" s="18">
        <f t="shared" si="27"/>
        <v>77.3</v>
      </c>
      <c r="K155" s="18">
        <f t="shared" si="28"/>
        <v>96.6</v>
      </c>
      <c r="L155" s="18">
        <f t="shared" si="29"/>
        <v>115.9</v>
      </c>
      <c r="M155" s="18">
        <f t="shared" si="30"/>
        <v>135.30000000000001</v>
      </c>
      <c r="N155" s="18">
        <f t="shared" si="31"/>
        <v>154.6</v>
      </c>
      <c r="O155" s="18">
        <f t="shared" si="32"/>
        <v>173.9</v>
      </c>
      <c r="P155" s="18">
        <f t="shared" si="33"/>
        <v>193.2</v>
      </c>
    </row>
    <row r="156" spans="1:16" hidden="1" x14ac:dyDescent="0.3">
      <c r="A156" s="22">
        <f>IF(Selbstdeklaration!$F$76=B156,F156/20*Selbstdeklaration!$F$77,0)</f>
        <v>0</v>
      </c>
      <c r="B156" s="5">
        <v>134500</v>
      </c>
      <c r="C156" s="18">
        <f t="shared" si="35"/>
        <v>418.50715773809645</v>
      </c>
      <c r="D156" s="17">
        <f t="shared" si="36"/>
        <v>3.1115773809523898E-3</v>
      </c>
      <c r="F156" s="18">
        <f t="shared" si="34"/>
        <v>35.492842261903547</v>
      </c>
      <c r="G156" s="18"/>
      <c r="H156" s="18">
        <f t="shared" si="25"/>
        <v>35.5</v>
      </c>
      <c r="I156" s="18">
        <f t="shared" si="26"/>
        <v>53.2</v>
      </c>
      <c r="J156" s="18">
        <f t="shared" si="27"/>
        <v>71</v>
      </c>
      <c r="K156" s="18">
        <f t="shared" si="28"/>
        <v>88.7</v>
      </c>
      <c r="L156" s="18">
        <f t="shared" si="29"/>
        <v>106.5</v>
      </c>
      <c r="M156" s="18">
        <f t="shared" si="30"/>
        <v>124.2</v>
      </c>
      <c r="N156" s="18">
        <f t="shared" si="31"/>
        <v>142</v>
      </c>
      <c r="O156" s="18">
        <f t="shared" si="32"/>
        <v>159.69999999999999</v>
      </c>
      <c r="P156" s="18">
        <f t="shared" si="33"/>
        <v>177.5</v>
      </c>
    </row>
    <row r="157" spans="1:16" x14ac:dyDescent="0.3">
      <c r="A157" s="22">
        <f>IF(Selbstdeklaration!$F$76=B157,F157/20*Selbstdeklaration!$F$77,0)</f>
        <v>0</v>
      </c>
      <c r="B157" s="5">
        <v>135000</v>
      </c>
      <c r="C157" s="18">
        <f t="shared" si="35"/>
        <v>421.67410714285836</v>
      </c>
      <c r="D157" s="17">
        <f t="shared" si="36"/>
        <v>3.1235119047619136E-3</v>
      </c>
      <c r="F157" s="18">
        <f t="shared" si="34"/>
        <v>32.325892857141639</v>
      </c>
      <c r="G157" s="18"/>
      <c r="H157" s="18">
        <f t="shared" si="25"/>
        <v>32.299999999999997</v>
      </c>
      <c r="I157" s="18">
        <f t="shared" si="26"/>
        <v>48.5</v>
      </c>
      <c r="J157" s="18">
        <f t="shared" si="27"/>
        <v>64.7</v>
      </c>
      <c r="K157" s="18">
        <f t="shared" si="28"/>
        <v>80.8</v>
      </c>
      <c r="L157" s="18">
        <f t="shared" si="29"/>
        <v>97</v>
      </c>
      <c r="M157" s="18">
        <f t="shared" si="30"/>
        <v>113.1</v>
      </c>
      <c r="N157" s="18">
        <f t="shared" si="31"/>
        <v>129.30000000000001</v>
      </c>
      <c r="O157" s="18">
        <f t="shared" si="32"/>
        <v>145.5</v>
      </c>
      <c r="P157" s="18">
        <f t="shared" si="33"/>
        <v>161.6</v>
      </c>
    </row>
    <row r="158" spans="1:16" hidden="1" x14ac:dyDescent="0.3">
      <c r="A158" s="22">
        <f>IF(Selbstdeklaration!$F$76=B158,F158/20*Selbstdeklaration!$F$77,0)</f>
        <v>0</v>
      </c>
      <c r="B158" s="5">
        <v>135500</v>
      </c>
      <c r="C158" s="18">
        <f t="shared" si="35"/>
        <v>424.85299107142976</v>
      </c>
      <c r="D158" s="17">
        <f t="shared" si="36"/>
        <v>3.1354464285714375E-3</v>
      </c>
      <c r="F158" s="18">
        <f t="shared" si="34"/>
        <v>29.147008928570244</v>
      </c>
      <c r="G158" s="18"/>
      <c r="H158" s="18">
        <f t="shared" si="25"/>
        <v>29.1</v>
      </c>
      <c r="I158" s="18">
        <f t="shared" si="26"/>
        <v>43.7</v>
      </c>
      <c r="J158" s="18">
        <f t="shared" si="27"/>
        <v>58.3</v>
      </c>
      <c r="K158" s="18">
        <f t="shared" si="28"/>
        <v>72.900000000000006</v>
      </c>
      <c r="L158" s="18">
        <f t="shared" si="29"/>
        <v>87.4</v>
      </c>
      <c r="M158" s="18">
        <f t="shared" si="30"/>
        <v>102</v>
      </c>
      <c r="N158" s="18">
        <f t="shared" si="31"/>
        <v>116.6</v>
      </c>
      <c r="O158" s="18">
        <f t="shared" si="32"/>
        <v>131.19999999999999</v>
      </c>
      <c r="P158" s="18">
        <f t="shared" si="33"/>
        <v>145.69999999999999</v>
      </c>
    </row>
    <row r="159" spans="1:16" hidden="1" x14ac:dyDescent="0.3">
      <c r="A159" s="22">
        <f>IF(Selbstdeklaration!$F$76=B159,F159/20*Selbstdeklaration!$F$77,0)</f>
        <v>0</v>
      </c>
      <c r="B159" s="5">
        <v>136000</v>
      </c>
      <c r="C159" s="18">
        <f t="shared" si="35"/>
        <v>428.04380952381075</v>
      </c>
      <c r="D159" s="17">
        <f t="shared" si="36"/>
        <v>3.1473809523809614E-3</v>
      </c>
      <c r="F159" s="18">
        <f t="shared" si="34"/>
        <v>25.956190476189249</v>
      </c>
      <c r="G159" s="18"/>
      <c r="H159" s="18">
        <f t="shared" si="25"/>
        <v>26</v>
      </c>
      <c r="I159" s="18">
        <f t="shared" si="26"/>
        <v>38.9</v>
      </c>
      <c r="J159" s="18">
        <f t="shared" si="27"/>
        <v>51.9</v>
      </c>
      <c r="K159" s="18">
        <f t="shared" si="28"/>
        <v>64.900000000000006</v>
      </c>
      <c r="L159" s="18">
        <f t="shared" si="29"/>
        <v>77.900000000000006</v>
      </c>
      <c r="M159" s="18">
        <f t="shared" si="30"/>
        <v>90.8</v>
      </c>
      <c r="N159" s="18">
        <f t="shared" si="31"/>
        <v>103.8</v>
      </c>
      <c r="O159" s="18">
        <f t="shared" si="32"/>
        <v>116.8</v>
      </c>
      <c r="P159" s="18">
        <f t="shared" si="33"/>
        <v>129.80000000000001</v>
      </c>
    </row>
    <row r="160" spans="1:16" hidden="1" x14ac:dyDescent="0.3">
      <c r="A160" s="22">
        <f>IF(Selbstdeklaration!$F$76=B160,F160/20*Selbstdeklaration!$F$77,0)</f>
        <v>0</v>
      </c>
      <c r="B160" s="5">
        <v>136500</v>
      </c>
      <c r="C160" s="18">
        <f t="shared" si="35"/>
        <v>431.24656250000123</v>
      </c>
      <c r="D160" s="17">
        <f t="shared" si="36"/>
        <v>3.1593154761904853E-3</v>
      </c>
      <c r="F160" s="18">
        <f t="shared" si="34"/>
        <v>22.753437499998768</v>
      </c>
      <c r="G160" s="18"/>
      <c r="H160" s="18">
        <f t="shared" si="25"/>
        <v>22.8</v>
      </c>
      <c r="I160" s="18">
        <f t="shared" si="26"/>
        <v>34.1</v>
      </c>
      <c r="J160" s="18">
        <f t="shared" si="27"/>
        <v>45.5</v>
      </c>
      <c r="K160" s="18">
        <f t="shared" si="28"/>
        <v>56.9</v>
      </c>
      <c r="L160" s="18">
        <f t="shared" si="29"/>
        <v>68.3</v>
      </c>
      <c r="M160" s="18">
        <f t="shared" si="30"/>
        <v>79.599999999999994</v>
      </c>
      <c r="N160" s="18">
        <f t="shared" si="31"/>
        <v>91</v>
      </c>
      <c r="O160" s="18">
        <f t="shared" si="32"/>
        <v>102.4</v>
      </c>
      <c r="P160" s="18">
        <f t="shared" si="33"/>
        <v>113.8</v>
      </c>
    </row>
    <row r="161" spans="1:16" hidden="1" x14ac:dyDescent="0.3">
      <c r="A161" s="22">
        <f>IF(Selbstdeklaration!$F$76=B161,F161/20*Selbstdeklaration!$F$77,0)</f>
        <v>0</v>
      </c>
      <c r="B161" s="5">
        <v>137000</v>
      </c>
      <c r="C161" s="18">
        <f t="shared" si="35"/>
        <v>434.46125000000126</v>
      </c>
      <c r="D161" s="17">
        <f t="shared" si="36"/>
        <v>3.1712500000000091E-3</v>
      </c>
      <c r="F161" s="18">
        <f t="shared" si="34"/>
        <v>19.538749999998743</v>
      </c>
      <c r="G161" s="18"/>
      <c r="H161" s="18">
        <f t="shared" si="25"/>
        <v>19.5</v>
      </c>
      <c r="I161" s="18">
        <f t="shared" si="26"/>
        <v>29.3</v>
      </c>
      <c r="J161" s="18">
        <f t="shared" si="27"/>
        <v>39.1</v>
      </c>
      <c r="K161" s="18">
        <f t="shared" si="28"/>
        <v>48.8</v>
      </c>
      <c r="L161" s="18">
        <f t="shared" si="29"/>
        <v>58.6</v>
      </c>
      <c r="M161" s="18">
        <f t="shared" si="30"/>
        <v>68.400000000000006</v>
      </c>
      <c r="N161" s="18">
        <f t="shared" si="31"/>
        <v>78.2</v>
      </c>
      <c r="O161" s="18">
        <f t="shared" si="32"/>
        <v>87.9</v>
      </c>
      <c r="P161" s="18">
        <f t="shared" si="33"/>
        <v>97.7</v>
      </c>
    </row>
    <row r="162" spans="1:16" hidden="1" x14ac:dyDescent="0.3">
      <c r="A162" s="22">
        <f>IF(Selbstdeklaration!$F$76=B162,F162/20*Selbstdeklaration!$F$77,0)</f>
        <v>0</v>
      </c>
      <c r="B162" s="5">
        <v>137500</v>
      </c>
      <c r="C162" s="18">
        <f t="shared" si="35"/>
        <v>437.68787202381077</v>
      </c>
      <c r="D162" s="17">
        <f t="shared" si="36"/>
        <v>3.183184523809533E-3</v>
      </c>
      <c r="F162" s="18">
        <f t="shared" si="34"/>
        <v>16.312127976189231</v>
      </c>
      <c r="G162" s="18"/>
      <c r="H162" s="18">
        <f t="shared" si="25"/>
        <v>16.3</v>
      </c>
      <c r="I162" s="18">
        <f t="shared" si="26"/>
        <v>24.5</v>
      </c>
      <c r="J162" s="18">
        <f t="shared" si="27"/>
        <v>32.6</v>
      </c>
      <c r="K162" s="18">
        <f t="shared" si="28"/>
        <v>40.799999999999997</v>
      </c>
      <c r="L162" s="18">
        <f t="shared" si="29"/>
        <v>48.9</v>
      </c>
      <c r="M162" s="18">
        <f t="shared" si="30"/>
        <v>57.1</v>
      </c>
      <c r="N162" s="18">
        <f t="shared" si="31"/>
        <v>65.2</v>
      </c>
      <c r="O162" s="18">
        <f t="shared" si="32"/>
        <v>73.400000000000006</v>
      </c>
      <c r="P162" s="18">
        <f t="shared" si="33"/>
        <v>81.599999999999994</v>
      </c>
    </row>
    <row r="163" spans="1:16" hidden="1" x14ac:dyDescent="0.3">
      <c r="A163" s="22">
        <f>IF(Selbstdeklaration!$F$76=B163,F163/20*Selbstdeklaration!$F$77,0)</f>
        <v>0</v>
      </c>
      <c r="B163" s="5">
        <v>138000</v>
      </c>
      <c r="C163" s="18">
        <f t="shared" si="35"/>
        <v>440.92642857142982</v>
      </c>
      <c r="D163" s="17">
        <f t="shared" si="36"/>
        <v>3.1951190476190569E-3</v>
      </c>
      <c r="F163" s="18">
        <f t="shared" si="34"/>
        <v>13.073571428570176</v>
      </c>
      <c r="G163" s="18"/>
      <c r="H163" s="18">
        <f t="shared" si="25"/>
        <v>13.1</v>
      </c>
      <c r="I163" s="18">
        <f t="shared" si="26"/>
        <v>19.600000000000001</v>
      </c>
      <c r="J163" s="18">
        <f t="shared" si="27"/>
        <v>26.1</v>
      </c>
      <c r="K163" s="18">
        <f t="shared" si="28"/>
        <v>32.700000000000003</v>
      </c>
      <c r="L163" s="18">
        <f t="shared" si="29"/>
        <v>39.200000000000003</v>
      </c>
      <c r="M163" s="18">
        <f t="shared" si="30"/>
        <v>45.8</v>
      </c>
      <c r="N163" s="18">
        <f t="shared" si="31"/>
        <v>52.3</v>
      </c>
      <c r="O163" s="18">
        <f t="shared" si="32"/>
        <v>58.8</v>
      </c>
      <c r="P163" s="18">
        <f t="shared" si="33"/>
        <v>65.400000000000006</v>
      </c>
    </row>
    <row r="164" spans="1:16" hidden="1" x14ac:dyDescent="0.3">
      <c r="A164" s="22">
        <f>IF(Selbstdeklaration!$F$76=B164,F164/20*Selbstdeklaration!$F$77,0)</f>
        <v>0</v>
      </c>
      <c r="B164" s="5">
        <v>138500</v>
      </c>
      <c r="C164" s="18">
        <f t="shared" si="35"/>
        <v>444.17691964285842</v>
      </c>
      <c r="D164" s="17">
        <f t="shared" si="36"/>
        <v>3.2070535714285807E-3</v>
      </c>
      <c r="F164" s="18">
        <f t="shared" si="34"/>
        <v>9.8230803571415777</v>
      </c>
      <c r="G164" s="18"/>
      <c r="H164" s="18">
        <f t="shared" si="25"/>
        <v>9.8000000000000007</v>
      </c>
      <c r="I164" s="18">
        <f t="shared" si="26"/>
        <v>14.7</v>
      </c>
      <c r="J164" s="18">
        <f t="shared" si="27"/>
        <v>19.600000000000001</v>
      </c>
      <c r="K164" s="18">
        <f t="shared" si="28"/>
        <v>24.6</v>
      </c>
      <c r="L164" s="18">
        <f t="shared" si="29"/>
        <v>29.5</v>
      </c>
      <c r="M164" s="18">
        <f t="shared" si="30"/>
        <v>34.4</v>
      </c>
      <c r="N164" s="18">
        <f t="shared" si="31"/>
        <v>39.299999999999997</v>
      </c>
      <c r="O164" s="18">
        <f t="shared" si="32"/>
        <v>44.2</v>
      </c>
      <c r="P164" s="18">
        <f t="shared" si="33"/>
        <v>49.1</v>
      </c>
    </row>
    <row r="165" spans="1:16" hidden="1" x14ac:dyDescent="0.3">
      <c r="A165" s="22">
        <f>IF(Selbstdeklaration!$F$76=B165,F165/20*Selbstdeklaration!$F$77,0)</f>
        <v>0</v>
      </c>
      <c r="B165" s="5">
        <v>139000</v>
      </c>
      <c r="C165" s="18">
        <f t="shared" si="35"/>
        <v>447.43934523809656</v>
      </c>
      <c r="D165" s="17">
        <f t="shared" si="36"/>
        <v>3.2189880952381046E-3</v>
      </c>
      <c r="F165" s="18">
        <f t="shared" si="34"/>
        <v>6.5606547619034359</v>
      </c>
      <c r="G165" s="18"/>
      <c r="H165" s="18">
        <f t="shared" si="25"/>
        <v>6.6</v>
      </c>
      <c r="I165" s="18">
        <f t="shared" si="26"/>
        <v>9.8000000000000007</v>
      </c>
      <c r="J165" s="18">
        <f t="shared" si="27"/>
        <v>13.1</v>
      </c>
      <c r="K165" s="18">
        <f t="shared" si="28"/>
        <v>16.399999999999999</v>
      </c>
      <c r="L165" s="18">
        <f t="shared" si="29"/>
        <v>19.7</v>
      </c>
      <c r="M165" s="18">
        <f t="shared" si="30"/>
        <v>23</v>
      </c>
      <c r="N165" s="18">
        <f t="shared" si="31"/>
        <v>26.2</v>
      </c>
      <c r="O165" s="18">
        <f t="shared" si="32"/>
        <v>29.5</v>
      </c>
      <c r="P165" s="18">
        <f t="shared" si="33"/>
        <v>32.799999999999997</v>
      </c>
    </row>
    <row r="166" spans="1:16" hidden="1" x14ac:dyDescent="0.3">
      <c r="A166" s="22">
        <f>IF(Selbstdeklaration!$F$76=B166,F166/20*Selbstdeklaration!$F$77,0)</f>
        <v>0</v>
      </c>
      <c r="B166" s="5">
        <v>139500</v>
      </c>
      <c r="C166" s="18">
        <f t="shared" si="35"/>
        <v>450.71370535714419</v>
      </c>
      <c r="D166" s="17">
        <f t="shared" si="36"/>
        <v>3.2309226190476285E-3</v>
      </c>
      <c r="F166" s="18">
        <f t="shared" si="34"/>
        <v>3.2862946428558075</v>
      </c>
      <c r="G166" s="18"/>
      <c r="H166" s="18">
        <f t="shared" si="25"/>
        <v>3.3</v>
      </c>
      <c r="I166" s="18">
        <f t="shared" si="26"/>
        <v>4.9000000000000004</v>
      </c>
      <c r="J166" s="18">
        <f t="shared" si="27"/>
        <v>6.6</v>
      </c>
      <c r="K166" s="18">
        <f t="shared" si="28"/>
        <v>8.1999999999999993</v>
      </c>
      <c r="L166" s="18">
        <f t="shared" si="29"/>
        <v>9.9</v>
      </c>
      <c r="M166" s="18">
        <f t="shared" si="30"/>
        <v>11.5</v>
      </c>
      <c r="N166" s="18">
        <f t="shared" si="31"/>
        <v>13.1</v>
      </c>
      <c r="O166" s="18">
        <f t="shared" si="32"/>
        <v>14.8</v>
      </c>
      <c r="P166" s="18">
        <f t="shared" si="33"/>
        <v>16.399999999999999</v>
      </c>
    </row>
    <row r="167" spans="1:16" x14ac:dyDescent="0.3">
      <c r="A167" s="22">
        <f>IF(Selbstdeklaration!$F$76=B167,F167/20*Selbstdeklaration!$F$77,0)</f>
        <v>0</v>
      </c>
      <c r="B167" s="5">
        <v>140000</v>
      </c>
      <c r="C167" s="18">
        <f t="shared" si="35"/>
        <v>454</v>
      </c>
      <c r="D167" s="17">
        <f>(F4)/B167</f>
        <v>3.2428571428571428E-3</v>
      </c>
      <c r="F167" s="18">
        <f t="shared" si="34"/>
        <v>0</v>
      </c>
      <c r="G167" s="18"/>
      <c r="H167" s="18">
        <f t="shared" si="25"/>
        <v>0</v>
      </c>
      <c r="I167" s="18">
        <f t="shared" si="26"/>
        <v>0</v>
      </c>
      <c r="J167" s="18">
        <f t="shared" si="27"/>
        <v>0</v>
      </c>
      <c r="K167" s="18">
        <f t="shared" si="28"/>
        <v>0</v>
      </c>
      <c r="L167" s="18">
        <f t="shared" si="29"/>
        <v>0</v>
      </c>
      <c r="M167" s="18">
        <f t="shared" si="30"/>
        <v>0</v>
      </c>
      <c r="N167" s="18">
        <f t="shared" si="31"/>
        <v>0</v>
      </c>
      <c r="O167" s="18">
        <f t="shared" si="32"/>
        <v>0</v>
      </c>
      <c r="P167" s="18">
        <f t="shared" si="33"/>
        <v>0</v>
      </c>
    </row>
    <row r="168" spans="1:16" hidden="1" x14ac:dyDescent="0.3">
      <c r="A168" s="22">
        <f>IF(Selbstdeklaration!$F$76=B168,F168*Selbstdeklaration!$F$77/10,0)</f>
        <v>0</v>
      </c>
      <c r="B168" s="16">
        <v>125500</v>
      </c>
      <c r="C168" s="18" t="e">
        <f t="shared" ref="C168:C176" si="37">+B168*D168</f>
        <v>#REF!</v>
      </c>
      <c r="D168" s="24" t="e">
        <f>D167+(#REF!-$D$7)/90000*500</f>
        <v>#REF!</v>
      </c>
      <c r="F168" s="18" t="e">
        <f t="shared" ref="F168:F176" si="38">+$F$5-C168</f>
        <v>#REF!</v>
      </c>
      <c r="G168" s="18"/>
      <c r="H168" s="18" t="e">
        <f t="shared" ref="H168:H176" si="39">ROUND($F$5-C168,1)</f>
        <v>#REF!</v>
      </c>
      <c r="I168" s="18" t="e">
        <f t="shared" ref="I168:I176" si="40">ROUND($F$5*1.5-C168*1.5,1)</f>
        <v>#REF!</v>
      </c>
      <c r="J168" s="18" t="e">
        <f t="shared" ref="J168:J176" si="41">ROUND($F$5*2-C168*2,1)</f>
        <v>#REF!</v>
      </c>
      <c r="K168" s="18" t="e">
        <f t="shared" ref="K168:K176" si="42">ROUND($F$5*2.5-C168*2.5,1)</f>
        <v>#REF!</v>
      </c>
      <c r="L168" s="18" t="e">
        <f t="shared" ref="L168:L176" si="43">ROUND($F$5*3-C168*3,1)</f>
        <v>#REF!</v>
      </c>
      <c r="M168" s="18" t="e">
        <f t="shared" ref="M168:M176" si="44">ROUND($F$5*3.5-C168*3.5,1)</f>
        <v>#REF!</v>
      </c>
      <c r="N168" s="18" t="e">
        <f t="shared" ref="N168:N176" si="45">ROUND($F$5*4-C168*4,1)</f>
        <v>#REF!</v>
      </c>
      <c r="O168" s="18" t="e">
        <f t="shared" ref="O168:O176" si="46">ROUND($F$5*4.5-C168*4.5,1)</f>
        <v>#REF!</v>
      </c>
      <c r="P168" s="18" t="e">
        <f t="shared" ref="P168:P176" si="47">ROUND($F$5*5-C168*5,1)</f>
        <v>#REF!</v>
      </c>
    </row>
    <row r="169" spans="1:16" hidden="1" x14ac:dyDescent="0.3">
      <c r="A169" s="22">
        <f>IF(Selbstdeklaration!$F$76=B169,F169*Selbstdeklaration!$F$77/10,0)</f>
        <v>0</v>
      </c>
      <c r="B169" s="5">
        <v>126000</v>
      </c>
      <c r="C169" s="18" t="e">
        <f t="shared" si="37"/>
        <v>#REF!</v>
      </c>
      <c r="D169" s="24" t="e">
        <f>D168+(#REF!-$D$7)/90000*500</f>
        <v>#REF!</v>
      </c>
      <c r="F169" s="18" t="e">
        <f t="shared" si="38"/>
        <v>#REF!</v>
      </c>
      <c r="G169" s="18"/>
      <c r="H169" s="18" t="e">
        <f t="shared" si="39"/>
        <v>#REF!</v>
      </c>
      <c r="I169" s="18" t="e">
        <f t="shared" si="40"/>
        <v>#REF!</v>
      </c>
      <c r="J169" s="18" t="e">
        <f t="shared" si="41"/>
        <v>#REF!</v>
      </c>
      <c r="K169" s="18" t="e">
        <f t="shared" si="42"/>
        <v>#REF!</v>
      </c>
      <c r="L169" s="18" t="e">
        <f t="shared" si="43"/>
        <v>#REF!</v>
      </c>
      <c r="M169" s="18" t="e">
        <f t="shared" si="44"/>
        <v>#REF!</v>
      </c>
      <c r="N169" s="18" t="e">
        <f t="shared" si="45"/>
        <v>#REF!</v>
      </c>
      <c r="O169" s="18" t="e">
        <f t="shared" si="46"/>
        <v>#REF!</v>
      </c>
      <c r="P169" s="18" t="e">
        <f t="shared" si="47"/>
        <v>#REF!</v>
      </c>
    </row>
    <row r="170" spans="1:16" hidden="1" x14ac:dyDescent="0.3">
      <c r="A170" s="22">
        <f>IF(Selbstdeklaration!$F$76=B170,F170*Selbstdeklaration!$F$77/10,0)</f>
        <v>0</v>
      </c>
      <c r="B170" s="5">
        <v>126500</v>
      </c>
      <c r="C170" s="18" t="e">
        <f t="shared" si="37"/>
        <v>#REF!</v>
      </c>
      <c r="D170" s="24" t="e">
        <f>D169+(#REF!-$D$7)/90000*500</f>
        <v>#REF!</v>
      </c>
      <c r="F170" s="18" t="e">
        <f t="shared" si="38"/>
        <v>#REF!</v>
      </c>
      <c r="G170" s="18"/>
      <c r="H170" s="18" t="e">
        <f t="shared" si="39"/>
        <v>#REF!</v>
      </c>
      <c r="I170" s="18" t="e">
        <f t="shared" si="40"/>
        <v>#REF!</v>
      </c>
      <c r="J170" s="18" t="e">
        <f t="shared" si="41"/>
        <v>#REF!</v>
      </c>
      <c r="K170" s="18" t="e">
        <f t="shared" si="42"/>
        <v>#REF!</v>
      </c>
      <c r="L170" s="18" t="e">
        <f t="shared" si="43"/>
        <v>#REF!</v>
      </c>
      <c r="M170" s="18" t="e">
        <f t="shared" si="44"/>
        <v>#REF!</v>
      </c>
      <c r="N170" s="18" t="e">
        <f t="shared" si="45"/>
        <v>#REF!</v>
      </c>
      <c r="O170" s="18" t="e">
        <f t="shared" si="46"/>
        <v>#REF!</v>
      </c>
      <c r="P170" s="18" t="e">
        <f t="shared" si="47"/>
        <v>#REF!</v>
      </c>
    </row>
    <row r="171" spans="1:16" hidden="1" x14ac:dyDescent="0.3">
      <c r="A171" s="22">
        <f>IF(Selbstdeklaration!$F$76=B171,F171*Selbstdeklaration!$F$77/10,0)</f>
        <v>0</v>
      </c>
      <c r="B171" s="5">
        <v>127000</v>
      </c>
      <c r="C171" s="18" t="e">
        <f t="shared" si="37"/>
        <v>#REF!</v>
      </c>
      <c r="D171" s="24" t="e">
        <f>D170+(#REF!-$D$7)/90000*500</f>
        <v>#REF!</v>
      </c>
      <c r="F171" s="18" t="e">
        <f t="shared" si="38"/>
        <v>#REF!</v>
      </c>
      <c r="G171" s="18"/>
      <c r="H171" s="18" t="e">
        <f t="shared" si="39"/>
        <v>#REF!</v>
      </c>
      <c r="I171" s="18" t="e">
        <f t="shared" si="40"/>
        <v>#REF!</v>
      </c>
      <c r="J171" s="18" t="e">
        <f t="shared" si="41"/>
        <v>#REF!</v>
      </c>
      <c r="K171" s="18" t="e">
        <f t="shared" si="42"/>
        <v>#REF!</v>
      </c>
      <c r="L171" s="18" t="e">
        <f t="shared" si="43"/>
        <v>#REF!</v>
      </c>
      <c r="M171" s="18" t="e">
        <f t="shared" si="44"/>
        <v>#REF!</v>
      </c>
      <c r="N171" s="18" t="e">
        <f t="shared" si="45"/>
        <v>#REF!</v>
      </c>
      <c r="O171" s="18" t="e">
        <f t="shared" si="46"/>
        <v>#REF!</v>
      </c>
      <c r="P171" s="18" t="e">
        <f t="shared" si="47"/>
        <v>#REF!</v>
      </c>
    </row>
    <row r="172" spans="1:16" hidden="1" x14ac:dyDescent="0.3">
      <c r="A172" s="22">
        <f>IF(Selbstdeklaration!$F$76=B172,F172*Selbstdeklaration!$F$77/10,0)</f>
        <v>0</v>
      </c>
      <c r="B172" s="16">
        <v>127500</v>
      </c>
      <c r="C172" s="18" t="e">
        <f t="shared" si="37"/>
        <v>#REF!</v>
      </c>
      <c r="D172" s="24" t="e">
        <f>D171+(#REF!-$D$7)/90000*500</f>
        <v>#REF!</v>
      </c>
      <c r="F172" s="18" t="e">
        <f t="shared" si="38"/>
        <v>#REF!</v>
      </c>
      <c r="G172" s="18"/>
      <c r="H172" s="18" t="e">
        <f t="shared" si="39"/>
        <v>#REF!</v>
      </c>
      <c r="I172" s="18" t="e">
        <f t="shared" si="40"/>
        <v>#REF!</v>
      </c>
      <c r="J172" s="18" t="e">
        <f t="shared" si="41"/>
        <v>#REF!</v>
      </c>
      <c r="K172" s="18" t="e">
        <f t="shared" si="42"/>
        <v>#REF!</v>
      </c>
      <c r="L172" s="18" t="e">
        <f t="shared" si="43"/>
        <v>#REF!</v>
      </c>
      <c r="M172" s="18" t="e">
        <f t="shared" si="44"/>
        <v>#REF!</v>
      </c>
      <c r="N172" s="18" t="e">
        <f t="shared" si="45"/>
        <v>#REF!</v>
      </c>
      <c r="O172" s="18" t="e">
        <f t="shared" si="46"/>
        <v>#REF!</v>
      </c>
      <c r="P172" s="18" t="e">
        <f t="shared" si="47"/>
        <v>#REF!</v>
      </c>
    </row>
    <row r="173" spans="1:16" hidden="1" x14ac:dyDescent="0.3">
      <c r="A173" s="22">
        <f>IF(Selbstdeklaration!$F$76=B173,F173*Selbstdeklaration!$F$77/10,0)</f>
        <v>0</v>
      </c>
      <c r="B173" s="5">
        <v>128000</v>
      </c>
      <c r="C173" s="18" t="e">
        <f t="shared" si="37"/>
        <v>#REF!</v>
      </c>
      <c r="D173" s="24" t="e">
        <f>D172+(#REF!-$D$7)/90000*500</f>
        <v>#REF!</v>
      </c>
      <c r="F173" s="18" t="e">
        <f t="shared" si="38"/>
        <v>#REF!</v>
      </c>
      <c r="G173" s="18"/>
      <c r="H173" s="18" t="e">
        <f t="shared" si="39"/>
        <v>#REF!</v>
      </c>
      <c r="I173" s="18" t="e">
        <f t="shared" si="40"/>
        <v>#REF!</v>
      </c>
      <c r="J173" s="18" t="e">
        <f t="shared" si="41"/>
        <v>#REF!</v>
      </c>
      <c r="K173" s="18" t="e">
        <f t="shared" si="42"/>
        <v>#REF!</v>
      </c>
      <c r="L173" s="18" t="e">
        <f t="shared" si="43"/>
        <v>#REF!</v>
      </c>
      <c r="M173" s="18" t="e">
        <f t="shared" si="44"/>
        <v>#REF!</v>
      </c>
      <c r="N173" s="18" t="e">
        <f t="shared" si="45"/>
        <v>#REF!</v>
      </c>
      <c r="O173" s="18" t="e">
        <f t="shared" si="46"/>
        <v>#REF!</v>
      </c>
      <c r="P173" s="18" t="e">
        <f t="shared" si="47"/>
        <v>#REF!</v>
      </c>
    </row>
    <row r="174" spans="1:16" hidden="1" x14ac:dyDescent="0.3">
      <c r="A174" s="22">
        <f>IF(Selbstdeklaration!$F$76=B174,F174*Selbstdeklaration!$F$77/10,0)</f>
        <v>0</v>
      </c>
      <c r="B174" s="5">
        <v>128500</v>
      </c>
      <c r="C174" s="18" t="e">
        <f t="shared" si="37"/>
        <v>#REF!</v>
      </c>
      <c r="D174" s="24" t="e">
        <f>D173+(#REF!-$D$7)/90000*500</f>
        <v>#REF!</v>
      </c>
      <c r="F174" s="18" t="e">
        <f t="shared" si="38"/>
        <v>#REF!</v>
      </c>
      <c r="G174" s="18"/>
      <c r="H174" s="18" t="e">
        <f t="shared" si="39"/>
        <v>#REF!</v>
      </c>
      <c r="I174" s="18" t="e">
        <f t="shared" si="40"/>
        <v>#REF!</v>
      </c>
      <c r="J174" s="18" t="e">
        <f t="shared" si="41"/>
        <v>#REF!</v>
      </c>
      <c r="K174" s="18" t="e">
        <f t="shared" si="42"/>
        <v>#REF!</v>
      </c>
      <c r="L174" s="18" t="e">
        <f t="shared" si="43"/>
        <v>#REF!</v>
      </c>
      <c r="M174" s="18" t="e">
        <f t="shared" si="44"/>
        <v>#REF!</v>
      </c>
      <c r="N174" s="18" t="e">
        <f t="shared" si="45"/>
        <v>#REF!</v>
      </c>
      <c r="O174" s="18" t="e">
        <f t="shared" si="46"/>
        <v>#REF!</v>
      </c>
      <c r="P174" s="18" t="e">
        <f t="shared" si="47"/>
        <v>#REF!</v>
      </c>
    </row>
    <row r="175" spans="1:16" hidden="1" x14ac:dyDescent="0.3">
      <c r="A175" s="22">
        <f>IF(Selbstdeklaration!$F$76=B175,F175*Selbstdeklaration!$F$77/10,0)</f>
        <v>0</v>
      </c>
      <c r="B175" s="5">
        <v>129000</v>
      </c>
      <c r="C175" s="18" t="e">
        <f t="shared" si="37"/>
        <v>#REF!</v>
      </c>
      <c r="D175" s="24" t="e">
        <f>D174+(#REF!-$D$7)/90000*500</f>
        <v>#REF!</v>
      </c>
      <c r="F175" s="18" t="e">
        <f t="shared" si="38"/>
        <v>#REF!</v>
      </c>
      <c r="G175" s="18"/>
      <c r="H175" s="18" t="e">
        <f t="shared" si="39"/>
        <v>#REF!</v>
      </c>
      <c r="I175" s="18" t="e">
        <f t="shared" si="40"/>
        <v>#REF!</v>
      </c>
      <c r="J175" s="18" t="e">
        <f t="shared" si="41"/>
        <v>#REF!</v>
      </c>
      <c r="K175" s="18" t="e">
        <f t="shared" si="42"/>
        <v>#REF!</v>
      </c>
      <c r="L175" s="18" t="e">
        <f t="shared" si="43"/>
        <v>#REF!</v>
      </c>
      <c r="M175" s="18" t="e">
        <f t="shared" si="44"/>
        <v>#REF!</v>
      </c>
      <c r="N175" s="18" t="e">
        <f t="shared" si="45"/>
        <v>#REF!</v>
      </c>
      <c r="O175" s="18" t="e">
        <f t="shared" si="46"/>
        <v>#REF!</v>
      </c>
      <c r="P175" s="18" t="e">
        <f t="shared" si="47"/>
        <v>#REF!</v>
      </c>
    </row>
    <row r="176" spans="1:16" hidden="1" x14ac:dyDescent="0.3">
      <c r="A176" s="22">
        <f>IF(Selbstdeklaration!$F$76=B176,F176*Selbstdeklaration!$F$77/10,0)</f>
        <v>0</v>
      </c>
      <c r="B176" s="5">
        <v>129500</v>
      </c>
      <c r="C176" s="18" t="e">
        <f t="shared" si="37"/>
        <v>#REF!</v>
      </c>
      <c r="D176" s="24" t="e">
        <f>D175+(#REF!-$D$7)/90000*500</f>
        <v>#REF!</v>
      </c>
      <c r="F176" s="18" t="e">
        <f t="shared" si="38"/>
        <v>#REF!</v>
      </c>
      <c r="G176" s="18"/>
      <c r="H176" s="18" t="e">
        <f t="shared" si="39"/>
        <v>#REF!</v>
      </c>
      <c r="I176" s="18" t="e">
        <f t="shared" si="40"/>
        <v>#REF!</v>
      </c>
      <c r="J176" s="18" t="e">
        <f t="shared" si="41"/>
        <v>#REF!</v>
      </c>
      <c r="K176" s="18" t="e">
        <f t="shared" si="42"/>
        <v>#REF!</v>
      </c>
      <c r="L176" s="18" t="e">
        <f t="shared" si="43"/>
        <v>#REF!</v>
      </c>
      <c r="M176" s="18" t="e">
        <f t="shared" si="44"/>
        <v>#REF!</v>
      </c>
      <c r="N176" s="18" t="e">
        <f t="shared" si="45"/>
        <v>#REF!</v>
      </c>
      <c r="O176" s="18" t="e">
        <f t="shared" si="46"/>
        <v>#REF!</v>
      </c>
      <c r="P176" s="18" t="e">
        <f t="shared" si="47"/>
        <v>#REF!</v>
      </c>
    </row>
  </sheetData>
  <sheetProtection algorithmName="SHA-512" hashValue="ktGoBbntSuSF5dj9meXWRd4oKC2RTQRgTmVuBhSCJLtmoBRh7Li572QbOUZnEJGKkN+a3Xs2U1JAgEwukKNs9w==" saltValue="f3irj+d9DXKBS+ciEtQOLQ==" spinCount="100000" sheet="1" objects="1" scenarios="1"/>
  <printOptions gridLines="1"/>
  <pageMargins left="0.19685039370078741" right="0.39370078740157483" top="0.11811023622047245" bottom="0.59055118110236227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Auswahlfelder</vt:lpstr>
      <vt:lpstr>Tabelle_Beiträge_Gutscheine</vt:lpstr>
      <vt:lpstr>Selbstdeklaration</vt:lpstr>
      <vt:lpstr>ÜBERSICHT_Gutscheine_Neuheim</vt:lpstr>
      <vt:lpstr>Übersicht_Gutscheine</vt:lpstr>
      <vt:lpstr>Selbstdeklaration!Druckbereich</vt:lpstr>
    </vt:vector>
  </TitlesOfParts>
  <Company>Stadtverwaltung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Hilti Ursula</dc:creator>
  <cp:lastModifiedBy>Schiltsky Heiko</cp:lastModifiedBy>
  <cp:lastPrinted>2026-03-24T10:35:14Z</cp:lastPrinted>
  <dcterms:created xsi:type="dcterms:W3CDTF">2015-05-12T07:08:36Z</dcterms:created>
  <dcterms:modified xsi:type="dcterms:W3CDTF">2026-09-09T13:09:11Z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Jet Reports Function Literals">
    <vt:lpwstr>\	;	;	{	}	[@[{0}]]	1031	2055</vt:lpwstr>
  </property>
</Properties>
</file>